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3728" tabRatio="849"/>
  </bookViews>
  <sheets>
    <sheet name="Annual accounts data" sheetId="2" r:id="rId1"/>
    <sheet name="2022 exception year" sheetId="19" r:id="rId2"/>
    <sheet name="2021 comparative data" sheetId="20" r:id="rId3"/>
    <sheet name="2020 comparative data" sheetId="11" r:id="rId4"/>
    <sheet name="2019 comparative data" sheetId="13" r:id="rId5"/>
    <sheet name="Course list" sheetId="18" r:id="rId6"/>
    <sheet name="Fee increases" sheetId="14" r:id="rId7"/>
    <sheet name="Completion rate" sheetId="9" r:id="rId8"/>
  </sheets>
  <definedNames>
    <definedName name="_xlnm.Print_Area" localSheetId="4">'2019 comparative data'!$A$1:$E$44</definedName>
    <definedName name="_xlnm.Print_Area" localSheetId="3">'2020 comparative data'!$A$1:$E$44</definedName>
    <definedName name="_xlnm.Print_Area" localSheetId="2">'2021 comparative data'!$A$1:$E$44</definedName>
    <definedName name="_xlnm.Print_Area" localSheetId="1">'2022 exception year'!$A$1:$E$51</definedName>
    <definedName name="_xlnm.Print_Area" localSheetId="0">'Annual accounts data'!$A$1:$F$65</definedName>
    <definedName name="_xlnm.Print_Titles" localSheetId="4">'2019 comparative data'!$2:$5</definedName>
    <definedName name="_xlnm.Print_Titles" localSheetId="3">'2020 comparative data'!$2:$5</definedName>
    <definedName name="_xlnm.Print_Titles" localSheetId="2">'2021 comparative data'!$2:$5</definedName>
    <definedName name="_xlnm.Print_Titles" localSheetId="1">'2022 exception year'!$2:$5</definedName>
  </definedNames>
  <calcPr calcId="152511"/>
</workbook>
</file>

<file path=xl/calcChain.xml><?xml version="1.0" encoding="utf-8"?>
<calcChain xmlns="http://schemas.openxmlformats.org/spreadsheetml/2006/main">
  <c r="E33" i="20" l="1"/>
  <c r="D33" i="20"/>
  <c r="C33" i="20"/>
  <c r="C43" i="20" s="1"/>
  <c r="B33" i="20"/>
  <c r="B43" i="20" s="1"/>
  <c r="E25" i="20"/>
  <c r="E43" i="20" s="1"/>
  <c r="D25" i="20"/>
  <c r="D43" i="20" s="1"/>
  <c r="C25" i="20"/>
  <c r="C34" i="20" s="1"/>
  <c r="C39" i="20" s="1"/>
  <c r="B25" i="20"/>
  <c r="B34" i="20" s="1"/>
  <c r="B39" i="20" s="1"/>
  <c r="E17" i="20"/>
  <c r="D17" i="20"/>
  <c r="C17" i="20"/>
  <c r="B17" i="20"/>
  <c r="E11" i="20"/>
  <c r="D11" i="20"/>
  <c r="C11" i="20"/>
  <c r="B11" i="20"/>
  <c r="B1" i="20"/>
  <c r="E51" i="19"/>
  <c r="E50" i="19"/>
  <c r="D50" i="19"/>
  <c r="C50" i="19"/>
  <c r="B50" i="19"/>
  <c r="E33" i="19"/>
  <c r="E46" i="19" s="1"/>
  <c r="D33" i="19"/>
  <c r="C33" i="19"/>
  <c r="C46" i="19" s="1"/>
  <c r="B33" i="19"/>
  <c r="E25" i="19"/>
  <c r="E47" i="19" s="1"/>
  <c r="D25" i="19"/>
  <c r="D46" i="19" s="1"/>
  <c r="C25" i="19"/>
  <c r="C47" i="19" s="1"/>
  <c r="B25" i="19"/>
  <c r="B46" i="19" s="1"/>
  <c r="E17" i="19"/>
  <c r="D17" i="19"/>
  <c r="C17" i="19"/>
  <c r="B17" i="19"/>
  <c r="E11" i="19"/>
  <c r="D11" i="19"/>
  <c r="C11" i="19"/>
  <c r="B11" i="19"/>
  <c r="B1" i="19"/>
  <c r="B44" i="20" l="1"/>
  <c r="B41" i="20"/>
  <c r="C44" i="20"/>
  <c r="C41" i="20"/>
  <c r="D34" i="20"/>
  <c r="D39" i="20" s="1"/>
  <c r="E34" i="20"/>
  <c r="E39" i="20" s="1"/>
  <c r="B34" i="19"/>
  <c r="B47" i="19"/>
  <c r="C34" i="19"/>
  <c r="D34" i="19"/>
  <c r="D47" i="19"/>
  <c r="E34" i="19"/>
  <c r="B13" i="2"/>
  <c r="B26" i="2"/>
  <c r="B36" i="2" s="1"/>
  <c r="B60" i="2" s="1"/>
  <c r="B35" i="2"/>
  <c r="B61" i="2" s="1"/>
  <c r="B45" i="2"/>
  <c r="B48" i="2"/>
  <c r="E44" i="20" l="1"/>
  <c r="E41" i="20"/>
  <c r="D41" i="20"/>
  <c r="D44" i="20"/>
  <c r="E39" i="19"/>
  <c r="E43" i="19"/>
  <c r="D43" i="19"/>
  <c r="D39" i="19"/>
  <c r="C43" i="19"/>
  <c r="C39" i="19"/>
  <c r="B43" i="19"/>
  <c r="B39" i="19"/>
  <c r="B54" i="2"/>
  <c r="B38" i="2"/>
  <c r="B39" i="2" s="1"/>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2"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2" i="9"/>
  <c r="E2" i="9"/>
  <c r="E3" i="9"/>
  <c r="B1" i="13"/>
  <c r="B1" i="11"/>
  <c r="E62" i="2"/>
  <c r="F62" i="2" s="1"/>
  <c r="E33" i="13"/>
  <c r="D33" i="13"/>
  <c r="C33" i="13"/>
  <c r="B33" i="13"/>
  <c r="E25" i="13"/>
  <c r="E43" i="13" s="1"/>
  <c r="D25" i="13"/>
  <c r="D43" i="13"/>
  <c r="C25" i="13"/>
  <c r="B25" i="13"/>
  <c r="E17" i="13"/>
  <c r="D17" i="13"/>
  <c r="C17" i="13"/>
  <c r="B17" i="13"/>
  <c r="E11" i="13"/>
  <c r="D11" i="13"/>
  <c r="C11" i="13"/>
  <c r="B11" i="13"/>
  <c r="E11" i="11"/>
  <c r="D11" i="11"/>
  <c r="C11" i="11"/>
  <c r="B11" i="11"/>
  <c r="E33" i="11"/>
  <c r="D33" i="11"/>
  <c r="C33" i="11"/>
  <c r="B33" i="11"/>
  <c r="E25" i="11"/>
  <c r="D25" i="11"/>
  <c r="C25" i="11"/>
  <c r="B25" i="11"/>
  <c r="E17" i="11"/>
  <c r="D17" i="11"/>
  <c r="C17" i="11"/>
  <c r="B17" i="11"/>
  <c r="F35" i="2"/>
  <c r="F61" i="2" s="1"/>
  <c r="E35" i="2"/>
  <c r="E61" i="2" s="1"/>
  <c r="D35" i="2"/>
  <c r="D61" i="2" s="1"/>
  <c r="C35" i="2"/>
  <c r="C61" i="2" s="1"/>
  <c r="F48" i="2"/>
  <c r="E48" i="2"/>
  <c r="D48" i="2"/>
  <c r="C48" i="2"/>
  <c r="F45" i="2"/>
  <c r="F54" i="2" s="1"/>
  <c r="E45" i="2"/>
  <c r="D45" i="2"/>
  <c r="C45" i="2"/>
  <c r="F26" i="2"/>
  <c r="F36" i="2" s="1"/>
  <c r="F60" i="2" s="1"/>
  <c r="E26" i="2"/>
  <c r="D26" i="2"/>
  <c r="C26" i="2"/>
  <c r="C36" i="2" s="1"/>
  <c r="F13" i="2"/>
  <c r="E13" i="2"/>
  <c r="C13" i="2"/>
  <c r="E5" i="9"/>
  <c r="E4"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D13" i="2"/>
  <c r="C43" i="13"/>
  <c r="B34" i="13"/>
  <c r="B39" i="13" s="1"/>
  <c r="C34" i="13"/>
  <c r="C39" i="13" s="1"/>
  <c r="D34" i="13"/>
  <c r="D39" i="13" s="1"/>
  <c r="E34" i="13"/>
  <c r="E39" i="13" s="1"/>
  <c r="B34" i="11"/>
  <c r="B39" i="11" s="1"/>
  <c r="C34" i="11"/>
  <c r="C39" i="11" s="1"/>
  <c r="D34" i="11"/>
  <c r="E34" i="11"/>
  <c r="E39" i="11" s="1"/>
  <c r="B43" i="11"/>
  <c r="C43" i="11"/>
  <c r="D43" i="11"/>
  <c r="E43" i="11"/>
  <c r="D39" i="11"/>
  <c r="D44" i="11"/>
  <c r="D41" i="11"/>
  <c r="B48" i="19" l="1"/>
  <c r="B49" i="19"/>
  <c r="B44" i="19"/>
  <c r="B41" i="19"/>
  <c r="C48" i="19"/>
  <c r="C49" i="19"/>
  <c r="C44" i="19"/>
  <c r="C41" i="19"/>
  <c r="D48" i="19"/>
  <c r="D49" i="19"/>
  <c r="D44" i="19"/>
  <c r="D41" i="19"/>
  <c r="E49" i="19"/>
  <c r="E44" i="19"/>
  <c r="E41" i="19"/>
  <c r="E48" i="19"/>
  <c r="E54" i="2"/>
  <c r="C38" i="2"/>
  <c r="C39" i="2" s="1"/>
  <c r="E36" i="2"/>
  <c r="E38" i="2" s="1"/>
  <c r="E39" i="2" s="1"/>
  <c r="C54" i="2"/>
  <c r="F38" i="2"/>
  <c r="F39" i="2" s="1"/>
  <c r="B41" i="11"/>
  <c r="B44" i="11"/>
  <c r="D44" i="13"/>
  <c r="D41" i="13"/>
  <c r="B44" i="13"/>
  <c r="B41" i="13"/>
  <c r="D54" i="2"/>
  <c r="B43" i="13"/>
  <c r="C44" i="11"/>
  <c r="C41" i="11"/>
  <c r="E44" i="11"/>
  <c r="E41" i="11"/>
  <c r="E41" i="13"/>
  <c r="E44" i="13"/>
  <c r="C41" i="13"/>
  <c r="C44" i="13"/>
  <c r="C60" i="2"/>
  <c r="D36" i="2"/>
  <c r="D64" i="2" s="1"/>
  <c r="E60" i="2" l="1"/>
  <c r="D65" i="2"/>
  <c r="D38" i="2"/>
  <c r="D39" i="2" s="1"/>
  <c r="D60" i="2"/>
</calcChain>
</file>

<file path=xl/sharedStrings.xml><?xml version="1.0" encoding="utf-8"?>
<sst xmlns="http://schemas.openxmlformats.org/spreadsheetml/2006/main" count="339" uniqueCount="175">
  <si>
    <t>Item</t>
  </si>
  <si>
    <t>Department</t>
  </si>
  <si>
    <t>International EFTS</t>
  </si>
  <si>
    <t>Other EFTS</t>
  </si>
  <si>
    <t>Indirect costs not already covered above</t>
  </si>
  <si>
    <t>Research income (govt)</t>
  </si>
  <si>
    <t>Other education-related income</t>
  </si>
  <si>
    <t>Unusual/ non-recurring items</t>
  </si>
  <si>
    <t>N/A</t>
  </si>
  <si>
    <t>Course / qual 1</t>
  </si>
  <si>
    <t>Course / qual 2</t>
  </si>
  <si>
    <t>Course / qual 3</t>
  </si>
  <si>
    <t>Other student based income (excluding research)</t>
  </si>
  <si>
    <t>Total Surplus/Deficit</t>
  </si>
  <si>
    <t>Other income non-education (specify source(s))</t>
  </si>
  <si>
    <t>Surplus/Deficit</t>
  </si>
  <si>
    <t>DEPARTMENT</t>
  </si>
  <si>
    <t>QUALIFICATION CODE</t>
  </si>
  <si>
    <t>COURSE CODE</t>
  </si>
  <si>
    <t>Costs</t>
  </si>
  <si>
    <t>Revenue</t>
  </si>
  <si>
    <t>Surplus as a percent of income, excl unusuals</t>
  </si>
  <si>
    <t xml:space="preserve">Income and Expenditure -  </t>
  </si>
  <si>
    <t>Domestic (SAC funded) EFTS</t>
  </si>
  <si>
    <t>NZQF level</t>
  </si>
  <si>
    <t>Remuneration paid to owners/ directors of PTEs (including directors fees and academic remuneration)</t>
  </si>
  <si>
    <t>Actual</t>
  </si>
  <si>
    <t>Forecast</t>
  </si>
  <si>
    <t>Total EFTS</t>
  </si>
  <si>
    <t>TOTAL REVENUE</t>
  </si>
  <si>
    <t>Student Achievement Component subsidies from TEC</t>
  </si>
  <si>
    <t>Statement of Financial Performance</t>
  </si>
  <si>
    <t>EFTS Summary</t>
  </si>
  <si>
    <t>TOTAL COSTS</t>
  </si>
  <si>
    <t>Ratios</t>
  </si>
  <si>
    <t>Statement of Financial Position</t>
  </si>
  <si>
    <t>Cash plus cash equivalents</t>
  </si>
  <si>
    <t>Total Current Assets</t>
  </si>
  <si>
    <t>Total Current Liabilities</t>
  </si>
  <si>
    <t>Amount owing to shareholders and related parties</t>
  </si>
  <si>
    <t>Amount owing to shareholders and related parties - term liabilities</t>
  </si>
  <si>
    <t>Total Equity</t>
  </si>
  <si>
    <t>Total Net Surplus/Deficit</t>
  </si>
  <si>
    <t>Liquid assets ratio</t>
  </si>
  <si>
    <t>Depreciation and other non-cash expenses</t>
  </si>
  <si>
    <t>Remuneration/costs paid to owners/ directors of PTEs (including directors fees and academic remuneration) recorded in the Statement of Financial Performance</t>
  </si>
  <si>
    <t>Costs paid to related parties</t>
  </si>
  <si>
    <t>Costs related to the earning of non-education income</t>
  </si>
  <si>
    <t>Costs paid to related parties for goods or services</t>
  </si>
  <si>
    <t>Salary costs (excl any paid to owners) directly related to teaching and learning</t>
  </si>
  <si>
    <t>Amounts due from shareholders and related parties</t>
  </si>
  <si>
    <t>Total Net Assets</t>
  </si>
  <si>
    <t>Amount due from shareholders and related parties - term assets</t>
  </si>
  <si>
    <t>Definitions:</t>
  </si>
  <si>
    <t>Related parties - these are other people or entities that the shareholders of the Entity Seeking the Exemption either control or benefit from.  They would include for example another entity who shares the same parent company as the Entity seeking the Exemption.</t>
  </si>
  <si>
    <t>Total extra fee income sought</t>
  </si>
  <si>
    <t>Whole Period</t>
  </si>
  <si>
    <t>Key assumptions used in forecasts: -</t>
  </si>
  <si>
    <t>(please detail here all key assumptions used in forming forecasts)</t>
  </si>
  <si>
    <t>Other Domestic EFTS</t>
  </si>
  <si>
    <t>Student Achievement Component subsidy</t>
  </si>
  <si>
    <t>Summary</t>
  </si>
  <si>
    <t>Title:</t>
  </si>
  <si>
    <t>This return focuses on direct revenue and costs directly attributable to a course plus other indirect revenues and costs.</t>
  </si>
  <si>
    <t>Total Revenue directly attributable to course/programme/department</t>
  </si>
  <si>
    <t>Other education and training related income directly attributable to course/programme</t>
  </si>
  <si>
    <t>Operating expenses directly attributable to course/program/dept.</t>
  </si>
  <si>
    <t>Depreciation and non cash expenses directly attributable</t>
  </si>
  <si>
    <t>Costs related to non-education income generated</t>
  </si>
  <si>
    <t>Salary costs (excl any paid to owners)</t>
  </si>
  <si>
    <t>Total Costs directly attributable to course/programme/Department</t>
  </si>
  <si>
    <t>Contribution Margin</t>
  </si>
  <si>
    <t>Other income (excluding research)</t>
  </si>
  <si>
    <t>Costs of generating research or other income</t>
  </si>
  <si>
    <t>Indirect costs not already covered above attributed to course/programme/department</t>
  </si>
  <si>
    <t>Overall Surplus/Deficit</t>
  </si>
  <si>
    <t>Contribution margin with extra fees</t>
  </si>
  <si>
    <t>Surplus/Deficit (before unusuals) with extra fees</t>
  </si>
  <si>
    <t xml:space="preserve"> -</t>
  </si>
  <si>
    <t>- exemption year</t>
  </si>
  <si>
    <t>Course or qualification code:</t>
  </si>
  <si>
    <t>Notes:</t>
  </si>
  <si>
    <t>All assets and liabilities and income and expenses should be entered in whole positive numbers</t>
  </si>
  <si>
    <t>Extra Domestic SAC Student  Fee income if exception granted</t>
  </si>
  <si>
    <t>All numbers are to be for the full financial year of the entity applying.</t>
  </si>
  <si>
    <t>All numbers are for the full financial year of the entity applying.</t>
  </si>
  <si>
    <t>All numbers are for a full financial year of the entity applying for an exemption.</t>
  </si>
  <si>
    <t>All numbers are to be GST exclusive.</t>
  </si>
  <si>
    <t>TEO notes:</t>
  </si>
  <si>
    <t>Surplus excluding payments to shareholders and related parties</t>
  </si>
  <si>
    <t>Total Costs directly attributable to course/programme/department</t>
  </si>
  <si>
    <t>Indirect costs not already covered above attributed to course/programme/department#</t>
  </si>
  <si>
    <t>This return focuses on direct revenue and costs directly attributable to a course, plus other indirect revenue and cost overheads allocated.</t>
  </si>
  <si>
    <t>Statement of Cashflows</t>
  </si>
  <si>
    <t>Net Cashflow from operations</t>
  </si>
  <si>
    <t>Capital spend</t>
  </si>
  <si>
    <t>Contribution margin ratio (without exception)</t>
  </si>
  <si>
    <t>Contribution margin ratio (with exception)</t>
  </si>
  <si>
    <t>Surplus ratio (without exception)</t>
  </si>
  <si>
    <t>Surplus ratio with exception</t>
  </si>
  <si>
    <t>Extra Domestic Student  fee income if exception granted</t>
  </si>
  <si>
    <r>
      <t xml:space="preserve">Figures in this template are </t>
    </r>
    <r>
      <rPr>
        <u/>
        <sz val="10"/>
        <rFont val="Arial"/>
        <family val="2"/>
      </rPr>
      <t>before</t>
    </r>
    <r>
      <rPr>
        <sz val="10"/>
        <rFont val="Arial"/>
        <family val="2"/>
      </rPr>
      <t xml:space="preserve"> any exception is applied, except where stated otherwise.</t>
    </r>
  </si>
  <si>
    <t>Related parties - these are other people or entities that the shareholders of the entity seeking the exception either control or benefit from.  They would include for example another entity who shares the same parent company as the entity seeking the exception.</t>
  </si>
  <si>
    <t>Size of exception to be applied - %</t>
  </si>
  <si>
    <t>Domestic SAC student fee income from students (without exception)</t>
  </si>
  <si>
    <t>Surplus ratio</t>
  </si>
  <si>
    <t>Contribution margin ratio</t>
  </si>
  <si>
    <t>Domestic SAC student fee income from students</t>
  </si>
  <si>
    <t xml:space="preserve">Organisation name: </t>
  </si>
  <si>
    <t>Other student fee income</t>
  </si>
  <si>
    <t>International student fee income</t>
  </si>
  <si>
    <t>Less unusual/ non-recurring items</t>
  </si>
  <si>
    <t>Domestic student fee income without exception</t>
  </si>
  <si>
    <t>Other operating expenses related to teaching and learning</t>
  </si>
  <si>
    <t>Other Fee Increase</t>
  </si>
  <si>
    <t>Percentage increase planned</t>
  </si>
  <si>
    <t>Course / Qualification</t>
  </si>
  <si>
    <t>Liquid assets - these are assets which can be readily liquidated to meet the cashflow requirements of the Entity.</t>
  </si>
  <si>
    <t>Where there are payments or receipts to/from shareholders or related parties please provide details i.e. nature of payment, summary of arrangement.</t>
  </si>
  <si>
    <t>Other domestically funded EFTS</t>
  </si>
  <si>
    <t>Short term investments</t>
  </si>
  <si>
    <t>Other current assets</t>
  </si>
  <si>
    <t>Other current liabilities</t>
  </si>
  <si>
    <t>Other non-current assets</t>
  </si>
  <si>
    <t>Other non-current liabilities</t>
  </si>
  <si>
    <t>Long term readily liquefiable investments</t>
  </si>
  <si>
    <t>Long term readily liquefiable investments these include such items as government stock where there is a ready market which allows investors to liquidate the assets at one days notice without incurring break penalties.  It does not include shares in other companies.</t>
  </si>
  <si>
    <t xml:space="preserve">#  TEC expects any attribution of overhead costs (i.e. indirect costs) to programmes should be reasonable given the key drivers of activity and the scale of the activities of the exempt programme to the overall activity of the entity. </t>
  </si>
  <si>
    <t>Please complete at level where student fee exception is being sought i.e. course, qualification, department, or whole of organisation (use annual accounts worksheet)</t>
  </si>
  <si>
    <t xml:space="preserve">Other TEC EFTS-based funding </t>
  </si>
  <si>
    <t xml:space="preserve">Other TEC funding (non-EFTS based, excluding PBRF and CoREs </t>
  </si>
  <si>
    <t>These accounts should be for the Legal entity seeking the exception plus all consolidated subsidiaries and related entities as defined by the applicable financial reporting standard.</t>
  </si>
  <si>
    <t xml:space="preserve">Research income (including PBRF and CoREs) </t>
  </si>
  <si>
    <t>Overall Surplus/Deficit (2019)</t>
  </si>
  <si>
    <t>Total Surplus/Deficit (2019)</t>
  </si>
  <si>
    <t>Direct Costs 2019</t>
  </si>
  <si>
    <t>Contribution Margin (2019)</t>
  </si>
  <si>
    <t>Direct Revenue 2019</t>
  </si>
  <si>
    <t>EFTS numbers 2019</t>
  </si>
  <si>
    <t>Full time equivalents involved in delivering the course in 2019</t>
  </si>
  <si>
    <t>Number of academic staff directly involved in delivering the course in 2019</t>
  </si>
  <si>
    <t>Number of academic staff directly involved in delivering the course in 2020</t>
  </si>
  <si>
    <t>Full time equivalents involved in delivering the course in 2020</t>
  </si>
  <si>
    <t>EFTS numbers 2020</t>
  </si>
  <si>
    <t>Direct Revenue 2020</t>
  </si>
  <si>
    <t>Direct Costs 2020</t>
  </si>
  <si>
    <t>Contribution Margin (2020)</t>
  </si>
  <si>
    <t>Overall Surplus/Deficit (2020)</t>
  </si>
  <si>
    <t>Total Surplus/Deficit (2020)</t>
  </si>
  <si>
    <t>Consolidated Annual Accounts data 2019 - 2023</t>
  </si>
  <si>
    <t>2022 Forecast</t>
  </si>
  <si>
    <t>Number of academic staff directly involved in delivering the course in 2022</t>
  </si>
  <si>
    <t>Full time equivalents involved in delivering the course in 2022</t>
  </si>
  <si>
    <t>Domestic SAC student fee revenue / EFTS for 2022</t>
  </si>
  <si>
    <t>EFTS numbers 2022</t>
  </si>
  <si>
    <t>Direct Revenue 2022</t>
  </si>
  <si>
    <t>Direct Costs 2022</t>
  </si>
  <si>
    <t>2021 Forecast</t>
  </si>
  <si>
    <t>Full time equivalents involved in delivering the course in 2021</t>
  </si>
  <si>
    <t>EFTS numbers 2021</t>
  </si>
  <si>
    <t>Direct Revenue 2021</t>
  </si>
  <si>
    <t>Direct Costs 2021</t>
  </si>
  <si>
    <t>Contribution Margin (2021)</t>
  </si>
  <si>
    <t>Overall Surplus/Deficit (2021)</t>
  </si>
  <si>
    <t>Total Surplus/Deficit (2021)</t>
  </si>
  <si>
    <t>Number of academic staff directly involved in delivering the course in 2021</t>
  </si>
  <si>
    <t>Domestic student fee revenue / EFTS for 2019</t>
  </si>
  <si>
    <t>2019 Actual</t>
  </si>
  <si>
    <t>Domestic student fee revenue / EFTS for 2020</t>
  </si>
  <si>
    <t>Domestic student fee revenue / EFTS for 2021</t>
  </si>
  <si>
    <r>
      <rPr>
        <b/>
        <sz val="12"/>
        <color theme="0"/>
        <rFont val="Arial"/>
        <family val="2"/>
      </rPr>
      <t>2020</t>
    </r>
    <r>
      <rPr>
        <b/>
        <sz val="12"/>
        <color indexed="9"/>
        <rFont val="Arial"/>
        <family val="2"/>
      </rPr>
      <t xml:space="preserve"> Course completion rate</t>
    </r>
  </si>
  <si>
    <r>
      <rPr>
        <b/>
        <sz val="12"/>
        <color theme="0"/>
        <rFont val="Arial"/>
        <family val="2"/>
      </rPr>
      <t xml:space="preserve">2020 </t>
    </r>
    <r>
      <rPr>
        <b/>
        <sz val="12"/>
        <color indexed="9"/>
        <rFont val="Arial"/>
        <family val="2"/>
      </rPr>
      <t>Benchmark (median) course completion rate</t>
    </r>
  </si>
  <si>
    <t>Five year average surplus/deficit with 2022 fees (prior to exception)</t>
  </si>
  <si>
    <t>Five year average surplus/deficit with 2022 fees plus extra domestic fee income exception</t>
  </si>
  <si>
    <t>2020 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</si>
</sst>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0.0%"/>
    <numFmt numFmtId="165" formatCode="0_ ;[Red]\-0\ "/>
  </numFmts>
  <fonts count="12" x14ac:knownFonts="1">
    <font>
      <sz val="10"/>
      <name val="Arial"/>
    </font>
    <font>
      <sz val="10"/>
      <name val="Arial"/>
      <family val="2"/>
    </font>
    <font>
      <b/>
      <sz val="10"/>
      <name val="Arial"/>
      <family val="2"/>
    </font>
    <font>
      <b/>
      <sz val="12"/>
      <name val="Arial"/>
      <family val="2"/>
    </font>
    <font>
      <sz val="12"/>
      <name val="Arial"/>
      <family val="2"/>
    </font>
    <font>
      <b/>
      <sz val="12"/>
      <color indexed="9"/>
      <name val="Arial"/>
      <family val="2"/>
    </font>
    <font>
      <sz val="10"/>
      <name val="Arial"/>
      <family val="2"/>
    </font>
    <font>
      <u/>
      <sz val="10"/>
      <name val="Arial"/>
      <family val="2"/>
    </font>
    <font>
      <b/>
      <i/>
      <sz val="12"/>
      <name val="Arial"/>
      <family val="2"/>
    </font>
    <font>
      <sz val="10"/>
      <name val="Arial"/>
      <family val="2"/>
    </font>
    <font>
      <i/>
      <sz val="12"/>
      <name val="Arial"/>
      <family val="2"/>
    </font>
    <font>
      <b/>
      <sz val="12"/>
      <color theme="0"/>
      <name val="Arial"/>
      <family val="2"/>
    </font>
  </fonts>
  <fills count="10">
    <fill>
      <patternFill patternType="none"/>
    </fill>
    <fill>
      <patternFill patternType="gray125"/>
    </fill>
    <fill>
      <patternFill patternType="solid">
        <fgColor indexed="56"/>
        <bgColor indexed="64"/>
      </patternFill>
    </fill>
    <fill>
      <patternFill patternType="solid">
        <fgColor indexed="5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14999847407452621"/>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medium">
        <color indexed="64"/>
      </top>
      <bottom style="double">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9"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0" fillId="0" borderId="0" xfId="0" applyProtection="1">
      <protection locked="0"/>
    </xf>
    <xf numFmtId="0" fontId="3"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xf>
    <xf numFmtId="0" fontId="5" fillId="2" borderId="2" xfId="0" applyFont="1" applyFill="1" applyBorder="1" applyAlignment="1" applyProtection="1">
      <alignment horizontal="justify" vertical="top" wrapText="1"/>
    </xf>
    <xf numFmtId="0" fontId="5" fillId="2" borderId="3" xfId="0" applyFont="1" applyFill="1" applyBorder="1" applyAlignment="1" applyProtection="1">
      <alignment horizontal="justify" vertical="top" wrapText="1"/>
    </xf>
    <xf numFmtId="0" fontId="0" fillId="0" borderId="0" xfId="0" applyAlignment="1" applyProtection="1">
      <alignment wrapText="1"/>
      <protection locked="0"/>
    </xf>
    <xf numFmtId="0" fontId="5" fillId="2" borderId="4" xfId="0" applyFont="1" applyFill="1" applyBorder="1" applyAlignment="1" applyProtection="1">
      <alignment horizontal="justify" vertical="top" wrapText="1"/>
    </xf>
    <xf numFmtId="9" fontId="0" fillId="0" borderId="0" xfId="0" applyNumberFormat="1"/>
    <xf numFmtId="0" fontId="0" fillId="0" borderId="0" xfId="0" applyProtection="1"/>
    <xf numFmtId="0" fontId="2" fillId="0" borderId="0" xfId="0" quotePrefix="1" applyFont="1" applyAlignment="1" applyProtection="1">
      <alignment wrapText="1"/>
    </xf>
    <xf numFmtId="0" fontId="5" fillId="2" borderId="1" xfId="0" applyFont="1" applyFill="1" applyBorder="1" applyAlignment="1" applyProtection="1">
      <alignment horizontal="justify" vertical="top" wrapText="1"/>
    </xf>
    <xf numFmtId="0" fontId="5" fillId="2" borderId="5" xfId="0" applyFont="1" applyFill="1" applyBorder="1" applyAlignment="1" applyProtection="1">
      <alignment horizontal="justify" vertical="top" wrapText="1"/>
    </xf>
    <xf numFmtId="0" fontId="3" fillId="0" borderId="1" xfId="0" applyFont="1" applyBorder="1" applyAlignment="1" applyProtection="1">
      <alignment horizontal="right" vertical="top" wrapText="1"/>
    </xf>
    <xf numFmtId="0" fontId="3" fillId="4" borderId="5" xfId="0" applyFont="1" applyFill="1" applyBorder="1" applyAlignment="1" applyProtection="1">
      <alignment horizontal="right" vertical="center" wrapText="1"/>
    </xf>
    <xf numFmtId="0" fontId="0" fillId="5" borderId="0" xfId="0" applyFill="1" applyProtection="1">
      <protection locked="0"/>
    </xf>
    <xf numFmtId="0" fontId="0" fillId="0" borderId="0" xfId="0" applyFill="1" applyProtection="1">
      <protection locked="0"/>
    </xf>
    <xf numFmtId="0" fontId="3" fillId="0" borderId="2" xfId="0" applyFont="1" applyBorder="1" applyAlignment="1" applyProtection="1">
      <alignment horizontal="justify" vertical="top" wrapText="1"/>
    </xf>
    <xf numFmtId="0" fontId="4" fillId="4" borderId="3" xfId="0" applyFont="1" applyFill="1" applyBorder="1" applyAlignment="1" applyProtection="1">
      <alignment horizontal="right" vertical="center" wrapText="1"/>
    </xf>
    <xf numFmtId="0" fontId="6" fillId="0" borderId="0" xfId="0" applyFont="1" applyProtection="1">
      <protection locked="0"/>
    </xf>
    <xf numFmtId="0" fontId="5" fillId="0" borderId="6" xfId="0" applyFont="1" applyFill="1" applyBorder="1" applyAlignment="1" applyProtection="1">
      <alignment horizontal="justify" vertical="top" wrapText="1"/>
    </xf>
    <xf numFmtId="0" fontId="6" fillId="0" borderId="0" xfId="0" applyFont="1" applyAlignment="1" applyProtection="1"/>
    <xf numFmtId="0" fontId="0" fillId="0" borderId="0" xfId="0" applyAlignment="1" applyProtection="1"/>
    <xf numFmtId="0" fontId="3" fillId="5" borderId="1" xfId="0" applyFont="1" applyFill="1" applyBorder="1" applyAlignment="1" applyProtection="1">
      <alignment horizontal="justify" vertical="top" wrapText="1"/>
    </xf>
    <xf numFmtId="0" fontId="4" fillId="0" borderId="1"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5" fillId="0" borderId="0" xfId="0" applyFont="1" applyFill="1" applyBorder="1" applyAlignment="1" applyProtection="1">
      <alignment horizontal="justify" vertical="top"/>
    </xf>
    <xf numFmtId="0" fontId="3" fillId="5" borderId="7" xfId="0" applyFont="1" applyFill="1" applyBorder="1" applyAlignment="1" applyProtection="1">
      <alignment horizontal="left" vertical="center" wrapText="1"/>
    </xf>
    <xf numFmtId="0" fontId="3" fillId="0" borderId="0" xfId="0" applyFont="1" applyAlignment="1" applyProtection="1">
      <alignment wrapText="1"/>
    </xf>
    <xf numFmtId="0" fontId="6" fillId="0" borderId="0" xfId="0" quotePrefix="1" applyFont="1" applyProtection="1"/>
    <xf numFmtId="0" fontId="5" fillId="2" borderId="8" xfId="0" applyFont="1" applyFill="1" applyBorder="1" applyAlignment="1" applyProtection="1">
      <alignment horizontal="justify" vertical="top" wrapText="1"/>
    </xf>
    <xf numFmtId="165" fontId="3" fillId="0" borderId="5" xfId="0" applyNumberFormat="1" applyFont="1" applyBorder="1" applyAlignment="1" applyProtection="1">
      <alignment horizontal="right" vertical="top" wrapText="1"/>
      <protection locked="0"/>
    </xf>
    <xf numFmtId="0" fontId="4" fillId="0" borderId="1" xfId="0" applyFont="1" applyBorder="1" applyAlignment="1" applyProtection="1">
      <alignment horizontal="left" vertical="center" wrapText="1"/>
    </xf>
    <xf numFmtId="0" fontId="3" fillId="5" borderId="1" xfId="0" applyFont="1" applyFill="1" applyBorder="1" applyAlignment="1" applyProtection="1">
      <alignment horizontal="left" vertical="center" wrapText="1"/>
    </xf>
    <xf numFmtId="0" fontId="3" fillId="0" borderId="9"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5" borderId="1" xfId="0" applyFont="1" applyFill="1" applyBorder="1" applyAlignment="1" applyProtection="1">
      <alignment horizontal="left" vertical="center" wrapText="1"/>
    </xf>
    <xf numFmtId="0" fontId="3" fillId="4" borderId="1" xfId="0" applyFont="1" applyFill="1" applyBorder="1" applyAlignment="1" applyProtection="1">
      <alignment horizontal="right" vertical="top" wrapText="1"/>
    </xf>
    <xf numFmtId="165" fontId="3" fillId="4" borderId="5" xfId="0" applyNumberFormat="1" applyFont="1" applyFill="1" applyBorder="1" applyAlignment="1" applyProtection="1">
      <alignment horizontal="right" vertical="top" wrapText="1"/>
    </xf>
    <xf numFmtId="0" fontId="4" fillId="0" borderId="2" xfId="0" applyFont="1" applyBorder="1" applyAlignment="1" applyProtection="1">
      <alignment horizontal="left" vertical="center" wrapText="1"/>
    </xf>
    <xf numFmtId="0" fontId="6" fillId="0" borderId="0" xfId="0" applyFont="1" applyAlignment="1" applyProtection="1">
      <alignment wrapText="1"/>
      <protection locked="0"/>
    </xf>
    <xf numFmtId="6" fontId="4" fillId="0" borderId="5" xfId="0" applyNumberFormat="1" applyFont="1" applyBorder="1" applyAlignment="1" applyProtection="1">
      <alignment horizontal="right" vertical="center" wrapText="1"/>
      <protection locked="0"/>
    </xf>
    <xf numFmtId="1" fontId="4" fillId="0" borderId="5" xfId="0" applyNumberFormat="1" applyFont="1" applyBorder="1" applyAlignment="1" applyProtection="1">
      <alignment horizontal="right" vertical="center" wrapText="1"/>
      <protection locked="0"/>
    </xf>
    <xf numFmtId="6" fontId="4" fillId="0" borderId="1" xfId="0" applyNumberFormat="1" applyFont="1" applyBorder="1" applyAlignment="1" applyProtection="1">
      <alignment horizontal="right" vertical="center" wrapText="1"/>
      <protection locked="0"/>
    </xf>
    <xf numFmtId="49" fontId="3" fillId="6" borderId="5" xfId="0" applyNumberFormat="1" applyFont="1" applyFill="1" applyBorder="1" applyAlignment="1" applyProtection="1">
      <alignment horizontal="justify" vertical="top" wrapText="1"/>
      <protection locked="0"/>
    </xf>
    <xf numFmtId="0" fontId="2" fillId="0" borderId="0" xfId="0" applyFont="1" applyProtection="1">
      <protection locked="0"/>
    </xf>
    <xf numFmtId="0" fontId="1" fillId="0" borderId="0" xfId="0" applyFont="1" applyProtection="1"/>
    <xf numFmtId="0" fontId="3" fillId="0" borderId="0" xfId="0" applyFont="1" applyProtection="1"/>
    <xf numFmtId="165" fontId="4" fillId="0" borderId="5" xfId="0" applyNumberFormat="1" applyFont="1" applyBorder="1" applyAlignment="1" applyProtection="1">
      <alignment horizontal="right" vertical="top" wrapText="1"/>
      <protection locked="0"/>
    </xf>
    <xf numFmtId="0" fontId="4" fillId="7" borderId="1" xfId="0" applyFont="1" applyFill="1" applyBorder="1" applyAlignment="1" applyProtection="1">
      <alignment horizontal="left" vertical="top" wrapText="1"/>
    </xf>
    <xf numFmtId="0" fontId="0" fillId="7" borderId="0" xfId="0" applyFill="1" applyProtection="1">
      <protection locked="0"/>
    </xf>
    <xf numFmtId="0" fontId="4" fillId="7" borderId="2" xfId="0" applyFont="1" applyFill="1" applyBorder="1" applyAlignment="1" applyProtection="1">
      <alignment horizontal="left" vertical="top" wrapText="1"/>
    </xf>
    <xf numFmtId="0" fontId="3" fillId="7" borderId="1" xfId="0" applyFont="1" applyFill="1" applyBorder="1" applyAlignment="1" applyProtection="1">
      <alignment horizontal="left" vertical="top" wrapText="1"/>
    </xf>
    <xf numFmtId="0" fontId="3" fillId="7" borderId="10" xfId="0" applyFont="1" applyFill="1" applyBorder="1" applyAlignment="1" applyProtection="1">
      <alignment horizontal="left" vertical="top" wrapText="1"/>
    </xf>
    <xf numFmtId="0" fontId="2" fillId="0" borderId="0" xfId="0" quotePrefix="1" applyFont="1" applyAlignment="1" applyProtection="1">
      <alignment horizontal="left" wrapText="1"/>
    </xf>
    <xf numFmtId="0" fontId="4" fillId="0" borderId="1" xfId="0" quotePrefix="1" applyFont="1" applyBorder="1" applyAlignment="1" applyProtection="1">
      <alignment horizontal="left" vertical="center" wrapText="1"/>
    </xf>
    <xf numFmtId="0" fontId="3" fillId="5" borderId="1" xfId="0" quotePrefix="1" applyFont="1" applyFill="1" applyBorder="1" applyAlignment="1" applyProtection="1">
      <alignment horizontal="left" vertical="top" wrapText="1"/>
    </xf>
    <xf numFmtId="0" fontId="3" fillId="5" borderId="1" xfId="0" quotePrefix="1" applyFont="1" applyFill="1" applyBorder="1" applyAlignment="1" applyProtection="1">
      <alignment horizontal="left" vertical="center" wrapText="1"/>
    </xf>
    <xf numFmtId="0" fontId="4" fillId="0" borderId="1" xfId="0" quotePrefix="1" applyFont="1" applyBorder="1" applyAlignment="1" applyProtection="1">
      <alignment horizontal="left" vertical="top" wrapText="1"/>
    </xf>
    <xf numFmtId="0" fontId="5" fillId="2" borderId="3" xfId="1" applyFont="1" applyFill="1" applyBorder="1" applyAlignment="1" applyProtection="1">
      <alignment horizontal="justify" vertical="top" wrapText="1"/>
    </xf>
    <xf numFmtId="0" fontId="5" fillId="2" borderId="5" xfId="1" applyFont="1" applyFill="1" applyBorder="1" applyAlignment="1" applyProtection="1">
      <alignment horizontal="justify" vertical="top" wrapText="1"/>
    </xf>
    <xf numFmtId="0" fontId="5" fillId="2" borderId="4" xfId="0" applyFont="1" applyFill="1" applyBorder="1" applyAlignment="1" applyProtection="1">
      <alignment horizontal="left" vertical="top" wrapText="1"/>
    </xf>
    <xf numFmtId="0" fontId="4" fillId="0" borderId="2" xfId="0" applyFont="1" applyBorder="1"/>
    <xf numFmtId="0" fontId="4" fillId="0" borderId="2" xfId="0" applyFont="1" applyBorder="1" applyProtection="1"/>
    <xf numFmtId="0" fontId="4" fillId="0" borderId="2" xfId="0" applyFont="1" applyBorder="1" applyProtection="1">
      <protection locked="0"/>
    </xf>
    <xf numFmtId="9" fontId="4" fillId="0" borderId="2" xfId="3" quotePrefix="1" applyFont="1" applyBorder="1" applyProtection="1"/>
    <xf numFmtId="0" fontId="4" fillId="0" borderId="0" xfId="0" applyFont="1"/>
    <xf numFmtId="9" fontId="4" fillId="0" borderId="0" xfId="3" applyFont="1" applyProtection="1">
      <protection hidden="1"/>
    </xf>
    <xf numFmtId="0" fontId="4" fillId="0" borderId="0" xfId="0" applyFont="1" applyAlignment="1" applyProtection="1">
      <alignment horizontal="left"/>
      <protection hidden="1"/>
    </xf>
    <xf numFmtId="9" fontId="4" fillId="0" borderId="0" xfId="3" applyFont="1" applyAlignment="1">
      <alignment horizontal="left"/>
    </xf>
    <xf numFmtId="0" fontId="3" fillId="0" borderId="0" xfId="0" applyFont="1" applyProtection="1">
      <protection hidden="1"/>
    </xf>
    <xf numFmtId="0" fontId="3" fillId="0" borderId="0" xfId="0" applyFont="1"/>
    <xf numFmtId="0" fontId="1" fillId="0" borderId="2" xfId="0" applyFont="1" applyBorder="1" applyAlignment="1" applyProtection="1">
      <alignment horizontal="justify" vertical="top" wrapText="1"/>
      <protection locked="0"/>
    </xf>
    <xf numFmtId="0" fontId="1" fillId="4" borderId="2" xfId="0" applyFont="1" applyFill="1" applyBorder="1" applyAlignment="1">
      <alignment horizontal="center" vertical="top" wrapText="1"/>
    </xf>
    <xf numFmtId="165" fontId="4" fillId="4" borderId="5" xfId="0" applyNumberFormat="1" applyFont="1" applyFill="1" applyBorder="1" applyAlignment="1" applyProtection="1">
      <alignment horizontal="right" vertical="top" wrapText="1"/>
      <protection locked="0"/>
    </xf>
    <xf numFmtId="0" fontId="3" fillId="5" borderId="5" xfId="0" applyFont="1" applyFill="1" applyBorder="1" applyAlignment="1" applyProtection="1">
      <alignment horizontal="justify" vertical="top" wrapText="1"/>
    </xf>
    <xf numFmtId="6" fontId="4" fillId="0" borderId="5" xfId="0" applyNumberFormat="1" applyFont="1" applyBorder="1" applyAlignment="1" applyProtection="1">
      <alignment horizontal="right" vertical="top" wrapText="1"/>
      <protection locked="0"/>
    </xf>
    <xf numFmtId="6" fontId="4" fillId="4" borderId="5" xfId="0" applyNumberFormat="1" applyFont="1" applyFill="1" applyBorder="1" applyAlignment="1" applyProtection="1">
      <alignment horizontal="right" vertical="top" wrapText="1"/>
    </xf>
    <xf numFmtId="6" fontId="4" fillId="4" borderId="4" xfId="0" applyNumberFormat="1" applyFont="1" applyFill="1" applyBorder="1" applyAlignment="1" applyProtection="1">
      <alignment horizontal="right" vertical="top" wrapText="1"/>
    </xf>
    <xf numFmtId="6" fontId="4" fillId="4" borderId="11" xfId="0" applyNumberFormat="1" applyFont="1" applyFill="1" applyBorder="1" applyAlignment="1" applyProtection="1">
      <alignment horizontal="right" vertical="top" wrapText="1"/>
    </xf>
    <xf numFmtId="6" fontId="4" fillId="0" borderId="12" xfId="0" applyNumberFormat="1" applyFont="1" applyBorder="1" applyAlignment="1" applyProtection="1">
      <alignment horizontal="right" vertical="top" wrapText="1"/>
      <protection locked="0"/>
    </xf>
    <xf numFmtId="6" fontId="3" fillId="4" borderId="11" xfId="0" applyNumberFormat="1" applyFont="1" applyFill="1" applyBorder="1" applyAlignment="1" applyProtection="1">
      <alignment horizontal="right" vertical="top" wrapText="1"/>
    </xf>
    <xf numFmtId="6" fontId="3" fillId="4" borderId="5" xfId="0" applyNumberFormat="1" applyFont="1" applyFill="1" applyBorder="1" applyAlignment="1" applyProtection="1">
      <alignment horizontal="right" vertical="top" wrapText="1"/>
    </xf>
    <xf numFmtId="0" fontId="4" fillId="5" borderId="5" xfId="0" applyFont="1" applyFill="1" applyBorder="1" applyAlignment="1" applyProtection="1">
      <alignment horizontal="right" vertical="top" wrapText="1"/>
    </xf>
    <xf numFmtId="164" fontId="4" fillId="4" borderId="5" xfId="0" applyNumberFormat="1" applyFont="1" applyFill="1" applyBorder="1" applyAlignment="1" applyProtection="1">
      <alignment horizontal="right" vertical="top" wrapText="1"/>
    </xf>
    <xf numFmtId="164" fontId="4" fillId="4" borderId="2" xfId="0" applyNumberFormat="1" applyFont="1" applyFill="1" applyBorder="1" applyAlignment="1" applyProtection="1">
      <alignment horizontal="right" vertical="top" wrapText="1"/>
    </xf>
    <xf numFmtId="6" fontId="1" fillId="8" borderId="2" xfId="0" applyNumberFormat="1" applyFont="1" applyFill="1" applyBorder="1" applyProtection="1"/>
    <xf numFmtId="0" fontId="1" fillId="4" borderId="2" xfId="0" applyFont="1" applyFill="1" applyBorder="1" applyAlignment="1" applyProtection="1">
      <alignment horizontal="center" vertical="top" wrapText="1"/>
    </xf>
    <xf numFmtId="1" fontId="4" fillId="4" borderId="5" xfId="0" applyNumberFormat="1" applyFont="1" applyFill="1" applyBorder="1" applyAlignment="1" applyProtection="1">
      <alignment horizontal="right" vertical="center" wrapText="1"/>
    </xf>
    <xf numFmtId="6" fontId="4" fillId="3" borderId="5" xfId="0" applyNumberFormat="1" applyFont="1" applyFill="1" applyBorder="1" applyAlignment="1" applyProtection="1">
      <alignment horizontal="right" vertical="center" wrapText="1"/>
    </xf>
    <xf numFmtId="6" fontId="4" fillId="4" borderId="5" xfId="0" applyNumberFormat="1" applyFont="1" applyFill="1" applyBorder="1" applyAlignment="1" applyProtection="1">
      <alignment horizontal="right" vertical="center" wrapText="1"/>
    </xf>
    <xf numFmtId="0" fontId="4" fillId="4" borderId="5" xfId="0" applyFont="1" applyFill="1" applyBorder="1" applyAlignment="1" applyProtection="1">
      <alignment horizontal="right" vertical="center" wrapText="1"/>
    </xf>
    <xf numFmtId="6" fontId="4" fillId="7" borderId="5" xfId="0" applyNumberFormat="1" applyFont="1" applyFill="1" applyBorder="1" applyAlignment="1" applyProtection="1">
      <alignment horizontal="right" vertical="center" wrapText="1"/>
      <protection locked="0"/>
    </xf>
    <xf numFmtId="6" fontId="10" fillId="4" borderId="2" xfId="0" applyNumberFormat="1" applyFont="1" applyFill="1" applyBorder="1" applyAlignment="1" applyProtection="1">
      <alignment horizontal="right" vertical="center" wrapText="1"/>
    </xf>
    <xf numFmtId="6" fontId="4" fillId="7" borderId="3" xfId="0" applyNumberFormat="1" applyFont="1" applyFill="1" applyBorder="1" applyAlignment="1" applyProtection="1">
      <alignment horizontal="right" vertical="center" wrapText="1"/>
      <protection locked="0"/>
    </xf>
    <xf numFmtId="6" fontId="4" fillId="7" borderId="5" xfId="0" applyNumberFormat="1" applyFont="1" applyFill="1" applyBorder="1" applyAlignment="1" applyProtection="1">
      <alignment horizontal="right" vertical="center" wrapText="1"/>
    </xf>
    <xf numFmtId="6" fontId="4" fillId="7" borderId="13" xfId="0" applyNumberFormat="1" applyFont="1" applyFill="1" applyBorder="1" applyAlignment="1" applyProtection="1">
      <alignment horizontal="right" vertical="center" wrapText="1"/>
      <protection locked="0"/>
    </xf>
    <xf numFmtId="6" fontId="4" fillId="7" borderId="13" xfId="0" applyNumberFormat="1" applyFont="1" applyFill="1" applyBorder="1" applyAlignment="1" applyProtection="1">
      <alignment horizontal="right" vertical="center" wrapText="1"/>
    </xf>
    <xf numFmtId="6" fontId="4" fillId="7" borderId="2" xfId="0" applyNumberFormat="1" applyFont="1" applyFill="1" applyBorder="1" applyAlignment="1" applyProtection="1">
      <alignment horizontal="right" vertical="center" wrapText="1"/>
      <protection locked="0"/>
    </xf>
    <xf numFmtId="6" fontId="4" fillId="7" borderId="1" xfId="0" applyNumberFormat="1" applyFont="1" applyFill="1" applyBorder="1" applyAlignment="1" applyProtection="1">
      <alignment horizontal="right" vertical="center" wrapText="1"/>
      <protection locked="0"/>
    </xf>
    <xf numFmtId="164" fontId="4" fillId="4" borderId="5" xfId="0" applyNumberFormat="1" applyFont="1" applyFill="1" applyBorder="1" applyAlignment="1" applyProtection="1">
      <alignment horizontal="right" vertical="center" wrapText="1"/>
    </xf>
    <xf numFmtId="0" fontId="4" fillId="8" borderId="5" xfId="0" applyFont="1" applyFill="1" applyBorder="1" applyAlignment="1" applyProtection="1">
      <alignment horizontal="right" vertical="center" wrapText="1"/>
    </xf>
    <xf numFmtId="0" fontId="4" fillId="9" borderId="5" xfId="0" applyFont="1" applyFill="1" applyBorder="1" applyAlignment="1" applyProtection="1">
      <alignment horizontal="right" vertical="center" wrapText="1"/>
    </xf>
    <xf numFmtId="0" fontId="1" fillId="0" borderId="0" xfId="0" applyFont="1" applyProtection="1">
      <protection locked="0"/>
    </xf>
    <xf numFmtId="0" fontId="4" fillId="0" borderId="2" xfId="0" applyFont="1" applyBorder="1" applyAlignment="1">
      <alignment horizontal="left"/>
    </xf>
    <xf numFmtId="0" fontId="2" fillId="0" borderId="0" xfId="0" quotePrefix="1" applyFont="1" applyBorder="1" applyAlignment="1" applyProtection="1">
      <alignment horizontal="left" wrapText="1"/>
    </xf>
    <xf numFmtId="0" fontId="1" fillId="0" borderId="0" xfId="0" quotePrefix="1" applyFont="1" applyBorder="1" applyProtection="1"/>
    <xf numFmtId="0" fontId="1" fillId="0" borderId="0" xfId="0" applyFont="1" applyBorder="1" applyProtection="1"/>
    <xf numFmtId="0" fontId="1" fillId="0" borderId="0" xfId="0" applyFont="1" applyBorder="1" applyAlignment="1" applyProtection="1"/>
    <xf numFmtId="0" fontId="3" fillId="0" borderId="0" xfId="0" applyFont="1" applyBorder="1" applyProtection="1"/>
    <xf numFmtId="0" fontId="2" fillId="0" borderId="0" xfId="0" quotePrefix="1" applyFont="1" applyBorder="1" applyAlignment="1" applyProtection="1">
      <alignment horizontal="left"/>
    </xf>
    <xf numFmtId="0" fontId="0" fillId="0" borderId="0" xfId="0" applyBorder="1" applyProtection="1"/>
    <xf numFmtId="0" fontId="8" fillId="0" borderId="14" xfId="0" applyFont="1" applyBorder="1" applyAlignment="1" applyProtection="1">
      <alignment horizontal="left" vertical="top" wrapText="1"/>
    </xf>
    <xf numFmtId="0" fontId="3" fillId="0" borderId="0" xfId="0" applyFont="1" applyBorder="1" applyAlignment="1" applyProtection="1">
      <alignment wrapText="1"/>
    </xf>
    <xf numFmtId="0" fontId="6" fillId="0" borderId="0" xfId="0" applyFont="1" applyAlignment="1" applyProtection="1">
      <alignment wrapText="1"/>
      <protection locked="0"/>
    </xf>
    <xf numFmtId="0" fontId="3" fillId="5" borderId="8" xfId="0" applyFont="1" applyFill="1" applyBorder="1" applyAlignment="1" applyProtection="1">
      <alignment horizontal="justify" vertical="top"/>
    </xf>
    <xf numFmtId="0" fontId="1" fillId="0" borderId="15" xfId="0" applyFont="1" applyBorder="1" applyAlignment="1">
      <alignment horizontal="justify" vertical="top"/>
    </xf>
    <xf numFmtId="0" fontId="1" fillId="0" borderId="3" xfId="0" applyFont="1" applyBorder="1" applyAlignment="1">
      <alignment horizontal="justify" vertical="top"/>
    </xf>
    <xf numFmtId="0" fontId="3" fillId="5" borderId="16" xfId="0" applyFont="1" applyFill="1" applyBorder="1" applyAlignment="1" applyProtection="1"/>
    <xf numFmtId="0" fontId="2" fillId="0" borderId="6" xfId="0" applyFont="1" applyBorder="1" applyAlignment="1"/>
    <xf numFmtId="0" fontId="2" fillId="0" borderId="17" xfId="0" applyFont="1" applyBorder="1" applyAlignment="1"/>
    <xf numFmtId="0" fontId="3" fillId="7" borderId="16" xfId="0" applyFont="1" applyFill="1" applyBorder="1" applyAlignment="1" applyProtection="1"/>
    <xf numFmtId="0" fontId="2" fillId="7" borderId="6" xfId="0" applyFont="1" applyFill="1" applyBorder="1" applyAlignment="1"/>
    <xf numFmtId="0" fontId="2" fillId="7" borderId="17" xfId="0" applyFont="1" applyFill="1" applyBorder="1" applyAlignment="1"/>
    <xf numFmtId="0" fontId="2" fillId="5" borderId="15" xfId="0" applyFont="1" applyFill="1" applyBorder="1" applyAlignment="1"/>
    <xf numFmtId="0" fontId="2" fillId="5" borderId="3" xfId="0" applyFont="1" applyFill="1" applyBorder="1" applyAlignment="1"/>
    <xf numFmtId="0" fontId="0" fillId="0" borderId="0" xfId="0" applyBorder="1" applyAlignment="1" applyProtection="1">
      <protection locked="0"/>
    </xf>
    <xf numFmtId="0" fontId="6" fillId="0" borderId="0" xfId="0" applyFont="1" applyAlignment="1" applyProtection="1">
      <alignment wrapText="1"/>
      <protection locked="0"/>
    </xf>
    <xf numFmtId="0" fontId="0" fillId="0" borderId="0" xfId="0" applyAlignment="1"/>
    <xf numFmtId="0" fontId="1" fillId="0" borderId="0" xfId="0" applyFont="1" applyAlignment="1" applyProtection="1">
      <alignment wrapText="1"/>
      <protection locked="0"/>
    </xf>
    <xf numFmtId="0" fontId="0" fillId="0" borderId="0" xfId="0" applyAlignment="1">
      <alignment wrapText="1"/>
    </xf>
    <xf numFmtId="0" fontId="2" fillId="0" borderId="0" xfId="0" applyFont="1" applyBorder="1" applyAlignment="1" applyProtection="1"/>
    <xf numFmtId="0" fontId="1" fillId="0" borderId="0" xfId="0" applyFont="1" applyBorder="1" applyAlignment="1" applyProtection="1">
      <alignment horizontal="left" wrapText="1"/>
    </xf>
    <xf numFmtId="0" fontId="3" fillId="5" borderId="8" xfId="0" applyFont="1" applyFill="1" applyBorder="1" applyAlignment="1" applyProtection="1">
      <alignment horizontal="justify" vertical="top" wrapText="1"/>
    </xf>
    <xf numFmtId="0" fontId="1" fillId="5" borderId="15" xfId="0" applyFont="1" applyFill="1" applyBorder="1" applyAlignment="1">
      <alignment horizontal="justify" vertical="top" wrapText="1"/>
    </xf>
    <xf numFmtId="0" fontId="1" fillId="5" borderId="3" xfId="0" applyFont="1" applyFill="1" applyBorder="1" applyAlignment="1">
      <alignment horizontal="justify" vertical="top" wrapText="1"/>
    </xf>
    <xf numFmtId="0" fontId="3" fillId="5" borderId="8" xfId="0" quotePrefix="1" applyFont="1" applyFill="1" applyBorder="1" applyAlignment="1" applyProtection="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5" fillId="2" borderId="8" xfId="0" applyFont="1" applyFill="1" applyBorder="1" applyAlignment="1" applyProtection="1">
      <alignment horizontal="justify" vertical="top"/>
    </xf>
    <xf numFmtId="0" fontId="5" fillId="2" borderId="15" xfId="0" applyFont="1" applyFill="1" applyBorder="1" applyAlignment="1" applyProtection="1">
      <alignment horizontal="justify" vertical="top"/>
    </xf>
    <xf numFmtId="0" fontId="1" fillId="0" borderId="15" xfId="0" applyFont="1" applyBorder="1" applyAlignment="1"/>
    <xf numFmtId="0" fontId="2" fillId="0" borderId="0" xfId="0" applyFont="1" applyAlignment="1" applyProtection="1"/>
    <xf numFmtId="0" fontId="1" fillId="0" borderId="0" xfId="0" applyFont="1" applyAlignment="1" applyProtection="1">
      <alignment horizontal="left" wrapText="1"/>
    </xf>
    <xf numFmtId="0" fontId="3" fillId="5" borderId="8" xfId="0" applyFont="1" applyFill="1" applyBorder="1" applyAlignment="1" applyProtection="1">
      <alignment horizontal="left" vertical="center" wrapText="1"/>
    </xf>
  </cellXfs>
  <cellStyles count="5">
    <cellStyle name="Normal" xfId="0" builtinId="0"/>
    <cellStyle name="Normal 2" xfId="1"/>
    <cellStyle name="Normal 3" xfId="2"/>
    <cellStyle name="Percent" xfId="3" builtinId="5"/>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98"/>
  <sheetViews>
    <sheetView tabSelected="1" view="pageBreakPreview" zoomScaleNormal="100" zoomScaleSheetLayoutView="100" workbookViewId="0">
      <pane xSplit="1" ySplit="7" topLeftCell="B41" activePane="bottomRight" state="frozen"/>
      <selection pane="topRight" activeCell="B1" sqref="B1"/>
      <selection pane="bottomLeft" activeCell="A7" sqref="A7"/>
      <selection pane="bottomRight" activeCell="D18" sqref="D18"/>
    </sheetView>
  </sheetViews>
  <sheetFormatPr defaultColWidth="9.109375" defaultRowHeight="13.2" x14ac:dyDescent="0.25"/>
  <cols>
    <col min="1" max="1" width="52.109375" style="1" customWidth="1"/>
    <col min="2" max="6" width="22" style="1" customWidth="1"/>
    <col min="7" max="8" width="9.109375" style="1"/>
    <col min="9" max="9" width="21.88671875" style="1" customWidth="1"/>
    <col min="10" max="16384" width="9.109375" style="1"/>
  </cols>
  <sheetData>
    <row r="1" spans="1:63" ht="18.75" customHeight="1" x14ac:dyDescent="0.3">
      <c r="A1" s="109" t="s">
        <v>108</v>
      </c>
      <c r="B1" s="126"/>
      <c r="C1" s="126"/>
      <c r="D1" s="126"/>
      <c r="E1" s="126"/>
      <c r="F1" s="126"/>
    </row>
    <row r="2" spans="1:63" x14ac:dyDescent="0.25">
      <c r="A2" s="110" t="s">
        <v>149</v>
      </c>
      <c r="B2" s="111"/>
      <c r="C2" s="111"/>
      <c r="D2" s="111"/>
      <c r="E2" s="111"/>
      <c r="F2" s="111"/>
    </row>
    <row r="3" spans="1:63" x14ac:dyDescent="0.25">
      <c r="A3" s="107" t="s">
        <v>131</v>
      </c>
      <c r="B3" s="111"/>
      <c r="C3" s="111"/>
      <c r="D3" s="111"/>
      <c r="E3" s="111"/>
      <c r="F3" s="111"/>
    </row>
    <row r="4" spans="1:63" x14ac:dyDescent="0.25">
      <c r="A4" s="107" t="s">
        <v>101</v>
      </c>
      <c r="B4" s="111"/>
      <c r="C4" s="111"/>
      <c r="D4" s="111"/>
      <c r="E4" s="111"/>
      <c r="F4" s="111"/>
    </row>
    <row r="5" spans="1:63" ht="15.6" x14ac:dyDescent="0.25">
      <c r="A5" s="4" t="s">
        <v>0</v>
      </c>
      <c r="B5" s="59">
        <v>2019</v>
      </c>
      <c r="C5" s="59">
        <v>2020</v>
      </c>
      <c r="D5" s="59">
        <v>2021</v>
      </c>
      <c r="E5" s="59">
        <v>2022</v>
      </c>
      <c r="F5" s="5">
        <v>2023</v>
      </c>
    </row>
    <row r="6" spans="1:63" ht="15.6" x14ac:dyDescent="0.25">
      <c r="A6" s="11"/>
      <c r="B6" s="60" t="s">
        <v>26</v>
      </c>
      <c r="C6" s="60" t="s">
        <v>26</v>
      </c>
      <c r="D6" s="60" t="s">
        <v>27</v>
      </c>
      <c r="E6" s="60" t="s">
        <v>27</v>
      </c>
      <c r="F6" s="12" t="s">
        <v>27</v>
      </c>
    </row>
    <row r="7" spans="1:63" s="15" customFormat="1" ht="16.5" customHeight="1" x14ac:dyDescent="0.25">
      <c r="A7" s="115" t="s">
        <v>32</v>
      </c>
      <c r="B7" s="116"/>
      <c r="C7" s="116"/>
      <c r="D7" s="116"/>
      <c r="E7" s="116"/>
      <c r="F7" s="117"/>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row>
    <row r="8" spans="1:63" ht="15.6" x14ac:dyDescent="0.25">
      <c r="A8" s="2"/>
      <c r="B8" s="14"/>
      <c r="C8" s="14"/>
      <c r="D8" s="14"/>
      <c r="E8" s="14"/>
      <c r="F8" s="14"/>
    </row>
    <row r="9" spans="1:63" ht="15" x14ac:dyDescent="0.25">
      <c r="A9" s="3" t="s">
        <v>23</v>
      </c>
      <c r="B9" s="42"/>
      <c r="C9" s="42"/>
      <c r="D9" s="42"/>
      <c r="E9" s="42"/>
      <c r="F9" s="42"/>
    </row>
    <row r="10" spans="1:63" ht="15" x14ac:dyDescent="0.25">
      <c r="A10" s="3" t="s">
        <v>119</v>
      </c>
      <c r="B10" s="42"/>
      <c r="C10" s="42"/>
      <c r="D10" s="42"/>
      <c r="E10" s="42"/>
      <c r="F10" s="42"/>
    </row>
    <row r="11" spans="1:63" ht="15" x14ac:dyDescent="0.25">
      <c r="A11" s="3" t="s">
        <v>2</v>
      </c>
      <c r="B11" s="42"/>
      <c r="C11" s="42"/>
      <c r="D11" s="42"/>
      <c r="E11" s="42"/>
      <c r="F11" s="42"/>
    </row>
    <row r="12" spans="1:63" ht="15" x14ac:dyDescent="0.25">
      <c r="A12" s="3" t="s">
        <v>3</v>
      </c>
      <c r="B12" s="42"/>
      <c r="C12" s="42"/>
      <c r="D12" s="42"/>
      <c r="E12" s="42"/>
      <c r="F12" s="42"/>
    </row>
    <row r="13" spans="1:63" ht="15.6" x14ac:dyDescent="0.25">
      <c r="A13" s="37" t="s">
        <v>28</v>
      </c>
      <c r="B13" s="88">
        <f t="shared" ref="B13:F13" si="0">+B9+B10+B11+B12</f>
        <v>0</v>
      </c>
      <c r="C13" s="88">
        <f t="shared" si="0"/>
        <v>0</v>
      </c>
      <c r="D13" s="88">
        <f t="shared" si="0"/>
        <v>0</v>
      </c>
      <c r="E13" s="88">
        <f t="shared" si="0"/>
        <v>0</v>
      </c>
      <c r="F13" s="88">
        <f t="shared" si="0"/>
        <v>0</v>
      </c>
    </row>
    <row r="14" spans="1:63" ht="18.75" customHeight="1" x14ac:dyDescent="0.3">
      <c r="A14" s="118" t="s">
        <v>31</v>
      </c>
      <c r="B14" s="119"/>
      <c r="C14" s="119"/>
      <c r="D14" s="119"/>
      <c r="E14" s="119"/>
      <c r="F14" s="120"/>
    </row>
    <row r="15" spans="1:63" ht="15.6" x14ac:dyDescent="0.25">
      <c r="A15" s="17" t="s">
        <v>20</v>
      </c>
      <c r="B15" s="18"/>
      <c r="C15" s="18"/>
      <c r="D15" s="18"/>
      <c r="E15" s="18"/>
      <c r="F15" s="18"/>
    </row>
    <row r="16" spans="1:63" ht="30" x14ac:dyDescent="0.25">
      <c r="A16" s="24" t="s">
        <v>30</v>
      </c>
      <c r="B16" s="41"/>
      <c r="C16" s="41"/>
      <c r="D16" s="41"/>
      <c r="E16" s="41"/>
      <c r="F16" s="41"/>
    </row>
    <row r="17" spans="1:6" ht="15" x14ac:dyDescent="0.25">
      <c r="A17" s="24" t="s">
        <v>129</v>
      </c>
      <c r="B17" s="41"/>
      <c r="C17" s="41"/>
      <c r="D17" s="41"/>
      <c r="E17" s="89" t="s">
        <v>8</v>
      </c>
      <c r="F17" s="89" t="s">
        <v>8</v>
      </c>
    </row>
    <row r="18" spans="1:6" ht="30" x14ac:dyDescent="0.25">
      <c r="A18" s="3" t="s">
        <v>130</v>
      </c>
      <c r="B18" s="41"/>
      <c r="C18" s="41"/>
      <c r="D18" s="41"/>
      <c r="E18" s="89" t="s">
        <v>8</v>
      </c>
      <c r="F18" s="89" t="s">
        <v>8</v>
      </c>
    </row>
    <row r="19" spans="1:6" ht="15" x14ac:dyDescent="0.25">
      <c r="A19" s="3" t="s">
        <v>112</v>
      </c>
      <c r="B19" s="41"/>
      <c r="C19" s="41"/>
      <c r="D19" s="41"/>
      <c r="E19" s="41"/>
      <c r="F19" s="41"/>
    </row>
    <row r="20" spans="1:6" ht="15" x14ac:dyDescent="0.25">
      <c r="A20" s="32" t="s">
        <v>110</v>
      </c>
      <c r="B20" s="41"/>
      <c r="C20" s="41"/>
      <c r="D20" s="41"/>
      <c r="E20" s="41"/>
      <c r="F20" s="41"/>
    </row>
    <row r="21" spans="1:6" ht="15" x14ac:dyDescent="0.25">
      <c r="A21" s="32" t="s">
        <v>109</v>
      </c>
      <c r="B21" s="41"/>
      <c r="C21" s="41"/>
      <c r="D21" s="41"/>
      <c r="E21" s="41"/>
      <c r="F21" s="41"/>
    </row>
    <row r="22" spans="1:6" ht="32.25" customHeight="1" x14ac:dyDescent="0.25">
      <c r="A22" s="24" t="s">
        <v>12</v>
      </c>
      <c r="B22" s="41"/>
      <c r="C22" s="41"/>
      <c r="D22" s="41"/>
      <c r="E22" s="41"/>
      <c r="F22" s="41"/>
    </row>
    <row r="23" spans="1:6" ht="15" x14ac:dyDescent="0.25">
      <c r="A23" s="3" t="s">
        <v>132</v>
      </c>
      <c r="B23" s="41"/>
      <c r="C23" s="41"/>
      <c r="D23" s="41"/>
      <c r="E23" s="41"/>
      <c r="F23" s="41"/>
    </row>
    <row r="24" spans="1:6" ht="15" x14ac:dyDescent="0.25">
      <c r="A24" s="3" t="s">
        <v>6</v>
      </c>
      <c r="B24" s="41"/>
      <c r="C24" s="41"/>
      <c r="D24" s="41"/>
      <c r="E24" s="41"/>
      <c r="F24" s="41"/>
    </row>
    <row r="25" spans="1:6" ht="15" x14ac:dyDescent="0.25">
      <c r="A25" s="3" t="s">
        <v>14</v>
      </c>
      <c r="B25" s="43"/>
      <c r="C25" s="41"/>
      <c r="D25" s="41"/>
      <c r="E25" s="41"/>
      <c r="F25" s="41"/>
    </row>
    <row r="26" spans="1:6" ht="15.6" x14ac:dyDescent="0.25">
      <c r="A26" s="13" t="s">
        <v>29</v>
      </c>
      <c r="B26" s="90">
        <f t="shared" ref="B26:F26" si="1">+SUM(B16:B25)</f>
        <v>0</v>
      </c>
      <c r="C26" s="90">
        <f t="shared" si="1"/>
        <v>0</v>
      </c>
      <c r="D26" s="90">
        <f t="shared" si="1"/>
        <v>0</v>
      </c>
      <c r="E26" s="90">
        <f t="shared" si="1"/>
        <v>0</v>
      </c>
      <c r="F26" s="90">
        <f t="shared" si="1"/>
        <v>0</v>
      </c>
    </row>
    <row r="27" spans="1:6" ht="15.6" x14ac:dyDescent="0.25">
      <c r="A27" s="2" t="s">
        <v>19</v>
      </c>
      <c r="B27" s="91"/>
      <c r="C27" s="91"/>
      <c r="D27" s="91"/>
      <c r="E27" s="91"/>
      <c r="F27" s="91"/>
    </row>
    <row r="28" spans="1:6" s="50" customFormat="1" ht="63.75" customHeight="1" x14ac:dyDescent="0.25">
      <c r="A28" s="49" t="s">
        <v>45</v>
      </c>
      <c r="B28" s="92"/>
      <c r="C28" s="92"/>
      <c r="D28" s="92"/>
      <c r="E28" s="92"/>
      <c r="F28" s="92"/>
    </row>
    <row r="29" spans="1:6" ht="39" customHeight="1" x14ac:dyDescent="0.25">
      <c r="A29" s="24" t="s">
        <v>48</v>
      </c>
      <c r="B29" s="41"/>
      <c r="C29" s="41"/>
      <c r="D29" s="41"/>
      <c r="E29" s="41"/>
      <c r="F29" s="41"/>
    </row>
    <row r="30" spans="1:6" ht="36.75" customHeight="1" x14ac:dyDescent="0.25">
      <c r="A30" s="24" t="s">
        <v>49</v>
      </c>
      <c r="B30" s="41"/>
      <c r="C30" s="41"/>
      <c r="D30" s="41"/>
      <c r="E30" s="41"/>
      <c r="F30" s="41"/>
    </row>
    <row r="31" spans="1:6" ht="30" x14ac:dyDescent="0.25">
      <c r="A31" s="24" t="s">
        <v>113</v>
      </c>
      <c r="B31" s="41"/>
      <c r="C31" s="41"/>
      <c r="D31" s="41"/>
      <c r="E31" s="41"/>
      <c r="F31" s="41"/>
    </row>
    <row r="32" spans="1:6" ht="30" x14ac:dyDescent="0.25">
      <c r="A32" s="24" t="s">
        <v>47</v>
      </c>
      <c r="B32" s="41"/>
      <c r="C32" s="41"/>
      <c r="D32" s="41"/>
      <c r="E32" s="41"/>
      <c r="F32" s="41"/>
    </row>
    <row r="33" spans="1:6" ht="15" x14ac:dyDescent="0.25">
      <c r="A33" s="24" t="s">
        <v>4</v>
      </c>
      <c r="B33" s="41"/>
      <c r="C33" s="41"/>
      <c r="D33" s="41"/>
      <c r="E33" s="41"/>
      <c r="F33" s="41"/>
    </row>
    <row r="34" spans="1:6" ht="15" x14ac:dyDescent="0.25">
      <c r="A34" s="24" t="s">
        <v>44</v>
      </c>
      <c r="B34" s="41"/>
      <c r="C34" s="41"/>
      <c r="D34" s="41"/>
      <c r="E34" s="41"/>
      <c r="F34" s="41"/>
    </row>
    <row r="35" spans="1:6" ht="15.6" x14ac:dyDescent="0.25">
      <c r="A35" s="13" t="s">
        <v>33</v>
      </c>
      <c r="B35" s="90">
        <f t="shared" ref="B35:F35" si="2">+SUM(B28:B34)</f>
        <v>0</v>
      </c>
      <c r="C35" s="90">
        <f t="shared" si="2"/>
        <v>0</v>
      </c>
      <c r="D35" s="90">
        <f t="shared" si="2"/>
        <v>0</v>
      </c>
      <c r="E35" s="90">
        <f t="shared" si="2"/>
        <v>0</v>
      </c>
      <c r="F35" s="90">
        <f t="shared" si="2"/>
        <v>0</v>
      </c>
    </row>
    <row r="36" spans="1:6" ht="15.6" x14ac:dyDescent="0.25">
      <c r="A36" s="2" t="s">
        <v>15</v>
      </c>
      <c r="B36" s="90">
        <f t="shared" ref="B36:F36" si="3">+B26-B35</f>
        <v>0</v>
      </c>
      <c r="C36" s="90">
        <f t="shared" si="3"/>
        <v>0</v>
      </c>
      <c r="D36" s="90">
        <f t="shared" si="3"/>
        <v>0</v>
      </c>
      <c r="E36" s="90">
        <f t="shared" si="3"/>
        <v>0</v>
      </c>
      <c r="F36" s="90">
        <f t="shared" si="3"/>
        <v>0</v>
      </c>
    </row>
    <row r="37" spans="1:6" ht="15" x14ac:dyDescent="0.25">
      <c r="A37" s="32" t="s">
        <v>111</v>
      </c>
      <c r="B37" s="41"/>
      <c r="C37" s="41"/>
      <c r="D37" s="41"/>
      <c r="E37" s="41"/>
      <c r="F37" s="41"/>
    </row>
    <row r="38" spans="1:6" ht="15.6" x14ac:dyDescent="0.25">
      <c r="A38" s="13" t="s">
        <v>42</v>
      </c>
      <c r="B38" s="90">
        <f t="shared" ref="B38:F38" si="4">+B36+B37</f>
        <v>0</v>
      </c>
      <c r="C38" s="90">
        <f t="shared" si="4"/>
        <v>0</v>
      </c>
      <c r="D38" s="90">
        <f t="shared" si="4"/>
        <v>0</v>
      </c>
      <c r="E38" s="90">
        <f t="shared" si="4"/>
        <v>0</v>
      </c>
      <c r="F38" s="90">
        <f t="shared" si="4"/>
        <v>0</v>
      </c>
    </row>
    <row r="39" spans="1:6" ht="31.2" x14ac:dyDescent="0.25">
      <c r="A39" s="112" t="s">
        <v>89</v>
      </c>
      <c r="B39" s="93">
        <f t="shared" ref="B39:F39" si="5">+B38+B28+B29</f>
        <v>0</v>
      </c>
      <c r="C39" s="93">
        <f t="shared" si="5"/>
        <v>0</v>
      </c>
      <c r="D39" s="93">
        <f t="shared" si="5"/>
        <v>0</v>
      </c>
      <c r="E39" s="93">
        <f t="shared" si="5"/>
        <v>0</v>
      </c>
      <c r="F39" s="93">
        <f t="shared" si="5"/>
        <v>0</v>
      </c>
    </row>
    <row r="40" spans="1:6" s="50" customFormat="1" ht="18" customHeight="1" x14ac:dyDescent="0.3">
      <c r="A40" s="121" t="s">
        <v>35</v>
      </c>
      <c r="B40" s="122"/>
      <c r="C40" s="122"/>
      <c r="D40" s="122"/>
      <c r="E40" s="122"/>
      <c r="F40" s="123"/>
    </row>
    <row r="41" spans="1:6" s="50" customFormat="1" ht="15" x14ac:dyDescent="0.25">
      <c r="A41" s="51" t="s">
        <v>36</v>
      </c>
      <c r="B41" s="94"/>
      <c r="C41" s="94"/>
      <c r="D41" s="94"/>
      <c r="E41" s="94"/>
      <c r="F41" s="94"/>
    </row>
    <row r="42" spans="1:6" s="50" customFormat="1" ht="15" x14ac:dyDescent="0.25">
      <c r="A42" s="49" t="s">
        <v>120</v>
      </c>
      <c r="B42" s="92"/>
      <c r="C42" s="92"/>
      <c r="D42" s="92"/>
      <c r="E42" s="92"/>
      <c r="F42" s="92"/>
    </row>
    <row r="43" spans="1:6" s="50" customFormat="1" ht="15" x14ac:dyDescent="0.25">
      <c r="A43" s="49" t="s">
        <v>50</v>
      </c>
      <c r="B43" s="92"/>
      <c r="C43" s="92"/>
      <c r="D43" s="92"/>
      <c r="E43" s="92"/>
      <c r="F43" s="92"/>
    </row>
    <row r="44" spans="1:6" s="50" customFormat="1" ht="15" x14ac:dyDescent="0.25">
      <c r="A44" s="49" t="s">
        <v>121</v>
      </c>
      <c r="B44" s="92"/>
      <c r="C44" s="92"/>
      <c r="D44" s="92"/>
      <c r="E44" s="92"/>
      <c r="F44" s="92"/>
    </row>
    <row r="45" spans="1:6" s="50" customFormat="1" ht="15.6" x14ac:dyDescent="0.25">
      <c r="A45" s="52" t="s">
        <v>37</v>
      </c>
      <c r="B45" s="95">
        <f t="shared" ref="B45:F45" si="6">+SUM(B41:B44)</f>
        <v>0</v>
      </c>
      <c r="C45" s="95">
        <f t="shared" si="6"/>
        <v>0</v>
      </c>
      <c r="D45" s="95">
        <f t="shared" si="6"/>
        <v>0</v>
      </c>
      <c r="E45" s="95">
        <f t="shared" si="6"/>
        <v>0</v>
      </c>
      <c r="F45" s="95">
        <f t="shared" si="6"/>
        <v>0</v>
      </c>
    </row>
    <row r="46" spans="1:6" s="50" customFormat="1" ht="15" x14ac:dyDescent="0.25">
      <c r="A46" s="49" t="s">
        <v>39</v>
      </c>
      <c r="B46" s="92"/>
      <c r="C46" s="92"/>
      <c r="D46" s="92"/>
      <c r="E46" s="92"/>
      <c r="F46" s="92"/>
    </row>
    <row r="47" spans="1:6" s="50" customFormat="1" ht="15" x14ac:dyDescent="0.25">
      <c r="A47" s="49" t="s">
        <v>122</v>
      </c>
      <c r="B47" s="92"/>
      <c r="C47" s="92"/>
      <c r="D47" s="92"/>
      <c r="E47" s="92"/>
      <c r="F47" s="92"/>
    </row>
    <row r="48" spans="1:6" s="50" customFormat="1" ht="15.6" x14ac:dyDescent="0.25">
      <c r="A48" s="52" t="s">
        <v>38</v>
      </c>
      <c r="B48" s="95">
        <f t="shared" ref="B48:F48" si="7">+B46+B47</f>
        <v>0</v>
      </c>
      <c r="C48" s="95">
        <f t="shared" si="7"/>
        <v>0</v>
      </c>
      <c r="D48" s="95">
        <f t="shared" si="7"/>
        <v>0</v>
      </c>
      <c r="E48" s="95">
        <f t="shared" si="7"/>
        <v>0</v>
      </c>
      <c r="F48" s="95">
        <f t="shared" si="7"/>
        <v>0</v>
      </c>
    </row>
    <row r="49" spans="1:6" s="50" customFormat="1" ht="21" customHeight="1" x14ac:dyDescent="0.25">
      <c r="A49" s="49" t="s">
        <v>125</v>
      </c>
      <c r="B49" s="92"/>
      <c r="C49" s="92"/>
      <c r="D49" s="92"/>
      <c r="E49" s="92"/>
      <c r="F49" s="92"/>
    </row>
    <row r="50" spans="1:6" s="50" customFormat="1" ht="30" x14ac:dyDescent="0.25">
      <c r="A50" s="49" t="s">
        <v>40</v>
      </c>
      <c r="B50" s="92"/>
      <c r="C50" s="92"/>
      <c r="D50" s="92"/>
      <c r="E50" s="92"/>
      <c r="F50" s="92"/>
    </row>
    <row r="51" spans="1:6" s="50" customFormat="1" ht="30" x14ac:dyDescent="0.25">
      <c r="A51" s="49" t="s">
        <v>52</v>
      </c>
      <c r="B51" s="92"/>
      <c r="C51" s="92"/>
      <c r="D51" s="92"/>
      <c r="E51" s="92"/>
      <c r="F51" s="92"/>
    </row>
    <row r="52" spans="1:6" s="50" customFormat="1" ht="15" x14ac:dyDescent="0.25">
      <c r="A52" s="49" t="s">
        <v>124</v>
      </c>
      <c r="B52" s="92"/>
      <c r="C52" s="92"/>
      <c r="D52" s="92"/>
      <c r="E52" s="92"/>
      <c r="F52" s="92"/>
    </row>
    <row r="53" spans="1:6" s="50" customFormat="1" ht="15" x14ac:dyDescent="0.25">
      <c r="A53" s="49" t="s">
        <v>123</v>
      </c>
      <c r="B53" s="92"/>
      <c r="C53" s="92"/>
      <c r="D53" s="92"/>
      <c r="E53" s="92"/>
      <c r="F53" s="92"/>
    </row>
    <row r="54" spans="1:6" s="50" customFormat="1" ht="15.6" x14ac:dyDescent="0.25">
      <c r="A54" s="52" t="s">
        <v>51</v>
      </c>
      <c r="B54" s="95">
        <f t="shared" ref="B54:F54" si="8">+B45-B48+B51-B50+B53-B52+B49</f>
        <v>0</v>
      </c>
      <c r="C54" s="95">
        <f t="shared" si="8"/>
        <v>0</v>
      </c>
      <c r="D54" s="95">
        <f t="shared" si="8"/>
        <v>0</v>
      </c>
      <c r="E54" s="95">
        <f t="shared" si="8"/>
        <v>0</v>
      </c>
      <c r="F54" s="95">
        <f t="shared" si="8"/>
        <v>0</v>
      </c>
    </row>
    <row r="55" spans="1:6" s="50" customFormat="1" ht="15.6" x14ac:dyDescent="0.25">
      <c r="A55" s="52" t="s">
        <v>41</v>
      </c>
      <c r="B55" s="92"/>
      <c r="C55" s="92"/>
      <c r="D55" s="92"/>
      <c r="E55" s="92"/>
      <c r="F55" s="92"/>
    </row>
    <row r="56" spans="1:6" s="50" customFormat="1" ht="15.6" x14ac:dyDescent="0.25">
      <c r="A56" s="53" t="s">
        <v>93</v>
      </c>
      <c r="B56" s="96"/>
      <c r="C56" s="96"/>
      <c r="D56" s="97"/>
      <c r="E56" s="96"/>
      <c r="F56" s="92"/>
    </row>
    <row r="57" spans="1:6" s="50" customFormat="1" ht="15.6" x14ac:dyDescent="0.25">
      <c r="A57" s="53" t="s">
        <v>94</v>
      </c>
      <c r="B57" s="98"/>
      <c r="C57" s="98"/>
      <c r="D57" s="98"/>
      <c r="E57" s="98"/>
      <c r="F57" s="98"/>
    </row>
    <row r="58" spans="1:6" s="50" customFormat="1" ht="15.6" x14ac:dyDescent="0.25">
      <c r="A58" s="53" t="s">
        <v>95</v>
      </c>
      <c r="B58" s="99"/>
      <c r="C58" s="99"/>
      <c r="D58" s="99"/>
      <c r="E58" s="99"/>
      <c r="F58" s="99"/>
    </row>
    <row r="59" spans="1:6" ht="21" customHeight="1" x14ac:dyDescent="0.25">
      <c r="A59" s="115" t="s">
        <v>34</v>
      </c>
      <c r="B59" s="124"/>
      <c r="C59" s="124"/>
      <c r="D59" s="124"/>
      <c r="E59" s="124"/>
      <c r="F59" s="125"/>
    </row>
    <row r="60" spans="1:6" ht="15" x14ac:dyDescent="0.25">
      <c r="A60" s="24" t="s">
        <v>21</v>
      </c>
      <c r="B60" s="100" t="e">
        <f t="shared" ref="B60:F60" si="9">+B36/B26</f>
        <v>#DIV/0!</v>
      </c>
      <c r="C60" s="100" t="e">
        <f t="shared" si="9"/>
        <v>#DIV/0!</v>
      </c>
      <c r="D60" s="100" t="e">
        <f t="shared" si="9"/>
        <v>#DIV/0!</v>
      </c>
      <c r="E60" s="100" t="e">
        <f t="shared" si="9"/>
        <v>#DIV/0!</v>
      </c>
      <c r="F60" s="100" t="e">
        <f t="shared" si="9"/>
        <v>#DIV/0!</v>
      </c>
    </row>
    <row r="61" spans="1:6" ht="15" x14ac:dyDescent="0.25">
      <c r="A61" s="24" t="s">
        <v>43</v>
      </c>
      <c r="B61" s="100" t="e">
        <f t="shared" ref="B61:F61" si="10">+(B41+B42+B49)/(B35-B34)</f>
        <v>#DIV/0!</v>
      </c>
      <c r="C61" s="100" t="e">
        <f t="shared" si="10"/>
        <v>#DIV/0!</v>
      </c>
      <c r="D61" s="100" t="e">
        <f t="shared" si="10"/>
        <v>#DIV/0!</v>
      </c>
      <c r="E61" s="100" t="e">
        <f t="shared" si="10"/>
        <v>#DIV/0!</v>
      </c>
      <c r="F61" s="100" t="e">
        <f t="shared" si="10"/>
        <v>#DIV/0!</v>
      </c>
    </row>
    <row r="62" spans="1:6" ht="30" x14ac:dyDescent="0.25">
      <c r="A62" s="24" t="s">
        <v>100</v>
      </c>
      <c r="B62" s="101" t="s">
        <v>8</v>
      </c>
      <c r="C62" s="101" t="s">
        <v>8</v>
      </c>
      <c r="D62" s="101" t="s">
        <v>8</v>
      </c>
      <c r="E62" s="90" t="e">
        <f>#REF!</f>
        <v>#REF!</v>
      </c>
      <c r="F62" s="90" t="e">
        <f>E62*1.04</f>
        <v>#REF!</v>
      </c>
    </row>
    <row r="63" spans="1:6" ht="15.6" x14ac:dyDescent="0.25">
      <c r="A63" s="24"/>
      <c r="B63" s="102"/>
      <c r="C63" s="102"/>
      <c r="D63" s="5" t="s">
        <v>56</v>
      </c>
      <c r="E63" s="102"/>
      <c r="F63" s="102"/>
    </row>
    <row r="64" spans="1:6" ht="30" x14ac:dyDescent="0.25">
      <c r="A64" s="58" t="s">
        <v>172</v>
      </c>
      <c r="B64" s="102"/>
      <c r="C64" s="102"/>
      <c r="D64" s="91">
        <f>+(B36+C36+D36+E36+F36)/5</f>
        <v>0</v>
      </c>
      <c r="E64" s="102"/>
      <c r="F64" s="102"/>
    </row>
    <row r="65" spans="1:6" ht="30" x14ac:dyDescent="0.25">
      <c r="A65" s="58" t="s">
        <v>173</v>
      </c>
      <c r="B65" s="102"/>
      <c r="C65" s="102"/>
      <c r="D65" s="90" t="e">
        <f>SUM(B36,C36,D36,E36,F36,E62:F62)/5</f>
        <v>#REF!</v>
      </c>
      <c r="E65" s="102"/>
      <c r="F65" s="102"/>
    </row>
    <row r="66" spans="1:6" ht="15.6" x14ac:dyDescent="0.25">
      <c r="A66" s="103"/>
      <c r="B66" s="103"/>
      <c r="C66" s="20"/>
      <c r="D66" s="20"/>
      <c r="E66" s="20"/>
      <c r="F66" s="20"/>
    </row>
    <row r="67" spans="1:6" x14ac:dyDescent="0.25">
      <c r="A67" s="46" t="s">
        <v>57</v>
      </c>
      <c r="B67" s="103"/>
      <c r="C67" s="103"/>
      <c r="D67" s="103"/>
      <c r="E67" s="103"/>
      <c r="F67" s="103"/>
    </row>
    <row r="68" spans="1:6" x14ac:dyDescent="0.25">
      <c r="A68" s="46" t="s">
        <v>58</v>
      </c>
      <c r="B68" s="103"/>
      <c r="C68" s="103"/>
      <c r="D68" s="103"/>
      <c r="E68" s="103"/>
      <c r="F68" s="103"/>
    </row>
    <row r="69" spans="1:6" x14ac:dyDescent="0.25">
      <c r="A69" s="103" t="s">
        <v>78</v>
      </c>
      <c r="B69" s="103"/>
      <c r="C69" s="103"/>
      <c r="D69" s="103"/>
      <c r="E69" s="103"/>
      <c r="F69" s="103"/>
    </row>
    <row r="70" spans="1:6" x14ac:dyDescent="0.25">
      <c r="A70" s="103" t="s">
        <v>78</v>
      </c>
      <c r="B70" s="103"/>
      <c r="C70" s="103"/>
      <c r="D70" s="103"/>
      <c r="E70" s="103"/>
      <c r="F70" s="103"/>
    </row>
    <row r="71" spans="1:6" x14ac:dyDescent="0.25">
      <c r="A71" s="103" t="s">
        <v>78</v>
      </c>
      <c r="B71" s="103"/>
      <c r="C71" s="103"/>
      <c r="D71" s="103"/>
      <c r="E71" s="103"/>
      <c r="F71" s="103"/>
    </row>
    <row r="72" spans="1:6" x14ac:dyDescent="0.25">
      <c r="A72" s="103" t="s">
        <v>78</v>
      </c>
      <c r="B72" s="103"/>
      <c r="C72" s="103"/>
      <c r="D72" s="103"/>
      <c r="E72" s="103"/>
      <c r="F72" s="103"/>
    </row>
    <row r="73" spans="1:6" x14ac:dyDescent="0.25">
      <c r="A73" s="103" t="s">
        <v>78</v>
      </c>
      <c r="B73" s="103"/>
      <c r="C73" s="103"/>
      <c r="D73" s="103"/>
      <c r="E73" s="103"/>
      <c r="F73" s="103"/>
    </row>
    <row r="74" spans="1:6" x14ac:dyDescent="0.25">
      <c r="A74" s="103" t="s">
        <v>78</v>
      </c>
      <c r="B74" s="103"/>
      <c r="C74" s="103"/>
      <c r="D74" s="103"/>
      <c r="E74" s="103"/>
      <c r="F74" s="103"/>
    </row>
    <row r="75" spans="1:6" x14ac:dyDescent="0.25">
      <c r="A75" s="103" t="s">
        <v>78</v>
      </c>
      <c r="B75" s="103"/>
      <c r="C75" s="103"/>
      <c r="D75" s="103"/>
      <c r="E75" s="103"/>
      <c r="F75" s="103"/>
    </row>
    <row r="76" spans="1:6" x14ac:dyDescent="0.25">
      <c r="A76" s="103" t="s">
        <v>78</v>
      </c>
      <c r="B76" s="103"/>
      <c r="C76" s="103"/>
      <c r="D76" s="103"/>
      <c r="E76" s="103"/>
      <c r="F76" s="103"/>
    </row>
    <row r="77" spans="1:6" x14ac:dyDescent="0.25">
      <c r="A77" s="103" t="s">
        <v>78</v>
      </c>
      <c r="B77" s="103"/>
      <c r="C77" s="103"/>
      <c r="D77" s="103"/>
      <c r="E77" s="103"/>
      <c r="F77" s="103"/>
    </row>
    <row r="78" spans="1:6" x14ac:dyDescent="0.25">
      <c r="A78" s="103" t="s">
        <v>78</v>
      </c>
      <c r="B78" s="103"/>
      <c r="C78" s="103"/>
      <c r="D78" s="103"/>
      <c r="E78" s="103"/>
      <c r="F78" s="103"/>
    </row>
    <row r="79" spans="1:6" x14ac:dyDescent="0.25">
      <c r="A79" s="103"/>
      <c r="B79" s="103"/>
      <c r="C79" s="103"/>
      <c r="D79" s="103"/>
      <c r="E79" s="103"/>
      <c r="F79" s="103"/>
    </row>
    <row r="80" spans="1:6" x14ac:dyDescent="0.25">
      <c r="A80" s="46" t="s">
        <v>53</v>
      </c>
      <c r="B80" s="103"/>
      <c r="C80" s="103"/>
      <c r="D80" s="103"/>
      <c r="E80" s="103"/>
      <c r="F80" s="103"/>
    </row>
    <row r="81" spans="1:6" x14ac:dyDescent="0.25">
      <c r="A81" s="46" t="s">
        <v>54</v>
      </c>
      <c r="B81" s="103"/>
      <c r="C81" s="103"/>
      <c r="D81" s="103"/>
      <c r="E81" s="103"/>
      <c r="F81" s="103"/>
    </row>
    <row r="82" spans="1:6" x14ac:dyDescent="0.25">
      <c r="A82" s="46" t="s">
        <v>117</v>
      </c>
      <c r="B82" s="103"/>
      <c r="C82" s="103"/>
      <c r="D82" s="103"/>
      <c r="E82" s="103"/>
      <c r="F82" s="103"/>
    </row>
    <row r="83" spans="1:6" x14ac:dyDescent="0.25">
      <c r="A83" s="46" t="s">
        <v>126</v>
      </c>
      <c r="B83" s="103"/>
      <c r="C83" s="103"/>
      <c r="D83" s="103"/>
      <c r="E83" s="103"/>
      <c r="F83" s="103"/>
    </row>
    <row r="84" spans="1:6" x14ac:dyDescent="0.25">
      <c r="A84" s="46"/>
      <c r="B84" s="103"/>
      <c r="C84" s="103"/>
      <c r="D84" s="103"/>
      <c r="E84" s="103"/>
      <c r="F84" s="103"/>
    </row>
    <row r="85" spans="1:6" x14ac:dyDescent="0.25">
      <c r="A85" s="46" t="s">
        <v>81</v>
      </c>
      <c r="B85" s="103"/>
      <c r="C85" s="103"/>
      <c r="D85" s="103"/>
      <c r="E85" s="103"/>
      <c r="F85" s="103"/>
    </row>
    <row r="86" spans="1:6" x14ac:dyDescent="0.25">
      <c r="A86" s="46" t="s">
        <v>82</v>
      </c>
      <c r="B86" s="103"/>
      <c r="C86" s="103"/>
      <c r="D86" s="103"/>
      <c r="E86" s="103"/>
      <c r="F86" s="103"/>
    </row>
    <row r="87" spans="1:6" x14ac:dyDescent="0.25">
      <c r="A87" s="46" t="s">
        <v>86</v>
      </c>
      <c r="B87" s="103"/>
      <c r="C87" s="103"/>
      <c r="D87" s="103"/>
      <c r="E87" s="103"/>
      <c r="F87" s="103"/>
    </row>
    <row r="88" spans="1:6" x14ac:dyDescent="0.25">
      <c r="A88" s="46" t="s">
        <v>87</v>
      </c>
      <c r="B88" s="103"/>
      <c r="C88" s="103"/>
      <c r="D88" s="103"/>
      <c r="E88" s="103"/>
      <c r="F88" s="103"/>
    </row>
    <row r="89" spans="1:6" x14ac:dyDescent="0.25">
      <c r="A89" s="46" t="s">
        <v>118</v>
      </c>
      <c r="B89" s="103"/>
      <c r="C89" s="103"/>
      <c r="D89" s="103"/>
      <c r="E89" s="103"/>
      <c r="F89" s="103"/>
    </row>
    <row r="90" spans="1:6" x14ac:dyDescent="0.25">
      <c r="A90" s="46"/>
      <c r="B90" s="103"/>
      <c r="C90" s="103"/>
      <c r="D90" s="103"/>
      <c r="E90" s="103"/>
      <c r="F90" s="103"/>
    </row>
    <row r="91" spans="1:6" x14ac:dyDescent="0.25">
      <c r="A91" s="46"/>
      <c r="B91" s="103"/>
      <c r="C91" s="103"/>
      <c r="D91" s="103"/>
      <c r="E91" s="103"/>
      <c r="F91" s="103"/>
    </row>
    <row r="92" spans="1:6" x14ac:dyDescent="0.25">
      <c r="A92" s="46" t="s">
        <v>88</v>
      </c>
      <c r="B92" s="103"/>
      <c r="C92" s="103"/>
      <c r="D92" s="103"/>
      <c r="E92" s="103"/>
      <c r="F92" s="103"/>
    </row>
    <row r="93" spans="1:6" x14ac:dyDescent="0.25">
      <c r="A93" s="103" t="s">
        <v>78</v>
      </c>
      <c r="B93" s="103"/>
      <c r="C93" s="103"/>
      <c r="D93" s="103"/>
      <c r="E93" s="103"/>
      <c r="F93" s="103"/>
    </row>
    <row r="94" spans="1:6" x14ac:dyDescent="0.25">
      <c r="A94" s="103" t="s">
        <v>78</v>
      </c>
      <c r="B94" s="103"/>
      <c r="C94" s="103"/>
      <c r="D94" s="103"/>
      <c r="E94" s="103"/>
      <c r="F94" s="103"/>
    </row>
    <row r="95" spans="1:6" x14ac:dyDescent="0.25">
      <c r="A95" s="19" t="s">
        <v>78</v>
      </c>
    </row>
    <row r="96" spans="1:6" x14ac:dyDescent="0.25">
      <c r="A96" s="19" t="s">
        <v>78</v>
      </c>
    </row>
    <row r="97" spans="1:1" x14ac:dyDescent="0.25">
      <c r="A97" s="19" t="s">
        <v>78</v>
      </c>
    </row>
    <row r="98" spans="1:1" x14ac:dyDescent="0.25">
      <c r="A98" s="19" t="s">
        <v>78</v>
      </c>
    </row>
  </sheetData>
  <sheetProtection selectLockedCells="1"/>
  <mergeCells count="5">
    <mergeCell ref="A7:F7"/>
    <mergeCell ref="A14:F14"/>
    <mergeCell ref="A40:F40"/>
    <mergeCell ref="A59:F59"/>
    <mergeCell ref="B1:F1"/>
  </mergeCells>
  <phoneticPr fontId="0" type="noConversion"/>
  <pageMargins left="0.74803149606299213" right="0.74803149606299213" top="0.98425196850393704" bottom="0.98425196850393704" header="0.51181102362204722" footer="0.51181102362204722"/>
  <pageSetup paperSize="9" scale="54" orientation="portrait" r:id="rId1"/>
  <headerFooter alignWithMargins="0"/>
  <ignoredErrors>
    <ignoredError sqref="F13 F26 F45 F48 F38 F35:F36 F54 C54:E54 B38:E38 B35:E36 B48:E48 B45:E45 B26:E26 B13:E13" unlockedFormula="1"/>
    <ignoredError sqref="F60:F61 B60:E6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view="pageBreakPreview" zoomScaleNormal="100" zoomScaleSheetLayoutView="100" workbookViewId="0">
      <pane xSplit="1" ySplit="8" topLeftCell="B9" activePane="bottomRight" state="frozen"/>
      <selection pane="topRight" activeCell="B1" sqref="B1"/>
      <selection pane="bottomLeft" activeCell="A8" sqref="A8"/>
      <selection pane="bottomRight"/>
    </sheetView>
  </sheetViews>
  <sheetFormatPr defaultColWidth="9.109375" defaultRowHeight="13.2" x14ac:dyDescent="0.25"/>
  <cols>
    <col min="1" max="1" width="82" style="6" customWidth="1"/>
    <col min="2" max="5" width="21.33203125" style="1" customWidth="1"/>
    <col min="6" max="7" width="9.109375" style="1"/>
    <col min="8" max="8" width="24.33203125" style="1" customWidth="1"/>
    <col min="9" max="12" width="9.109375" style="1"/>
    <col min="13" max="13" width="11.88671875" style="1" customWidth="1"/>
    <col min="14" max="16384" width="9.109375" style="1"/>
  </cols>
  <sheetData>
    <row r="1" spans="1:6" ht="16.5" customHeight="1" x14ac:dyDescent="0.3">
      <c r="A1" s="109" t="s">
        <v>108</v>
      </c>
      <c r="B1" s="131">
        <f>'Annual accounts data'!B1</f>
        <v>0</v>
      </c>
      <c r="C1" s="131"/>
      <c r="D1" s="131"/>
      <c r="E1" s="131"/>
    </row>
    <row r="2" spans="1:6" ht="16.5" customHeight="1" x14ac:dyDescent="0.3">
      <c r="A2" s="113" t="s">
        <v>22</v>
      </c>
      <c r="B2" s="105" t="s">
        <v>150</v>
      </c>
      <c r="C2" s="106" t="s">
        <v>79</v>
      </c>
      <c r="D2" s="107"/>
      <c r="E2" s="107"/>
    </row>
    <row r="3" spans="1:6" ht="27" customHeight="1" x14ac:dyDescent="0.25">
      <c r="A3" s="132" t="s">
        <v>128</v>
      </c>
      <c r="B3" s="132"/>
      <c r="C3" s="132"/>
      <c r="D3" s="132"/>
      <c r="E3" s="132"/>
    </row>
    <row r="4" spans="1:6" ht="16.5" customHeight="1" x14ac:dyDescent="0.25">
      <c r="A4" s="108" t="s">
        <v>63</v>
      </c>
      <c r="B4" s="108"/>
      <c r="C4" s="108"/>
      <c r="D4" s="108"/>
      <c r="E4" s="108"/>
    </row>
    <row r="5" spans="1:6" ht="15.6" x14ac:dyDescent="0.25">
      <c r="A5" s="4" t="s">
        <v>0</v>
      </c>
      <c r="B5" s="5" t="s">
        <v>9</v>
      </c>
      <c r="C5" s="5" t="s">
        <v>10</v>
      </c>
      <c r="D5" s="5" t="s">
        <v>11</v>
      </c>
      <c r="E5" s="5" t="s">
        <v>1</v>
      </c>
      <c r="F5" s="19"/>
    </row>
    <row r="6" spans="1:6" ht="15.6" x14ac:dyDescent="0.25">
      <c r="A6" s="11" t="s">
        <v>62</v>
      </c>
      <c r="B6" s="44"/>
      <c r="C6" s="44"/>
      <c r="D6" s="44"/>
      <c r="E6" s="44"/>
      <c r="F6" s="19"/>
    </row>
    <row r="7" spans="1:6" ht="15.6" x14ac:dyDescent="0.25">
      <c r="A7" s="30" t="s">
        <v>80</v>
      </c>
      <c r="B7" s="72"/>
      <c r="C7" s="72"/>
      <c r="D7" s="72"/>
      <c r="E7" s="73" t="s">
        <v>8</v>
      </c>
      <c r="F7" s="19"/>
    </row>
    <row r="8" spans="1:6" ht="20.25" customHeight="1" x14ac:dyDescent="0.25">
      <c r="A8" s="133" t="s">
        <v>61</v>
      </c>
      <c r="B8" s="134"/>
      <c r="C8" s="134"/>
      <c r="D8" s="134"/>
      <c r="E8" s="135"/>
    </row>
    <row r="9" spans="1:6" ht="42" customHeight="1" x14ac:dyDescent="0.25">
      <c r="A9" s="55" t="s">
        <v>151</v>
      </c>
      <c r="B9" s="31"/>
      <c r="C9" s="31"/>
      <c r="D9" s="31"/>
      <c r="E9" s="31"/>
    </row>
    <row r="10" spans="1:6" ht="37.5" customHeight="1" x14ac:dyDescent="0.25">
      <c r="A10" s="55" t="s">
        <v>152</v>
      </c>
      <c r="B10" s="31"/>
      <c r="C10" s="31"/>
      <c r="D10" s="31"/>
      <c r="E10" s="31"/>
    </row>
    <row r="11" spans="1:6" ht="38.25" customHeight="1" x14ac:dyDescent="0.25">
      <c r="A11" s="55" t="s">
        <v>153</v>
      </c>
      <c r="B11" s="38" t="e">
        <f>+B20/B13</f>
        <v>#DIV/0!</v>
      </c>
      <c r="C11" s="38" t="e">
        <f>+C20/C13</f>
        <v>#DIV/0!</v>
      </c>
      <c r="D11" s="38" t="e">
        <f>+D20/D13</f>
        <v>#DIV/0!</v>
      </c>
      <c r="E11" s="38" t="e">
        <f>+E20/E13</f>
        <v>#DIV/0!</v>
      </c>
    </row>
    <row r="12" spans="1:6" ht="20.25" customHeight="1" x14ac:dyDescent="0.25">
      <c r="A12" s="136" t="s">
        <v>154</v>
      </c>
      <c r="B12" s="137"/>
      <c r="C12" s="137"/>
      <c r="D12" s="137"/>
      <c r="E12" s="138"/>
    </row>
    <row r="13" spans="1:6" ht="24.75" customHeight="1" x14ac:dyDescent="0.25">
      <c r="A13" s="32" t="s">
        <v>23</v>
      </c>
      <c r="B13" s="48"/>
      <c r="C13" s="48"/>
      <c r="D13" s="48"/>
      <c r="E13" s="48"/>
    </row>
    <row r="14" spans="1:6" ht="22.5" customHeight="1" x14ac:dyDescent="0.25">
      <c r="A14" s="32" t="s">
        <v>59</v>
      </c>
      <c r="B14" s="48"/>
      <c r="C14" s="48"/>
      <c r="D14" s="48"/>
      <c r="E14" s="48"/>
    </row>
    <row r="15" spans="1:6" ht="21.75" customHeight="1" x14ac:dyDescent="0.25">
      <c r="A15" s="32" t="s">
        <v>2</v>
      </c>
      <c r="B15" s="48"/>
      <c r="C15" s="48"/>
      <c r="D15" s="48"/>
      <c r="E15" s="48"/>
    </row>
    <row r="16" spans="1:6" ht="17.25" customHeight="1" x14ac:dyDescent="0.25">
      <c r="A16" s="32" t="s">
        <v>3</v>
      </c>
      <c r="B16" s="48"/>
      <c r="C16" s="48"/>
      <c r="D16" s="48"/>
      <c r="E16" s="48"/>
    </row>
    <row r="17" spans="1:5" ht="17.25" customHeight="1" x14ac:dyDescent="0.25">
      <c r="A17" s="32" t="s">
        <v>28</v>
      </c>
      <c r="B17" s="74">
        <f>+B13+B14+B15+B16</f>
        <v>0</v>
      </c>
      <c r="C17" s="74">
        <f>+C13+C14+C15+C16</f>
        <v>0</v>
      </c>
      <c r="D17" s="74">
        <f>+D13+D14+D15+D16</f>
        <v>0</v>
      </c>
      <c r="E17" s="74">
        <f>+E13+E14+E15+E16</f>
        <v>0</v>
      </c>
    </row>
    <row r="18" spans="1:5" ht="17.25" customHeight="1" x14ac:dyDescent="0.25">
      <c r="A18" s="56" t="s">
        <v>155</v>
      </c>
      <c r="B18" s="75"/>
      <c r="C18" s="75"/>
      <c r="D18" s="75"/>
      <c r="E18" s="75"/>
    </row>
    <row r="19" spans="1:5" ht="38.25" customHeight="1" x14ac:dyDescent="0.25">
      <c r="A19" s="32" t="s">
        <v>60</v>
      </c>
      <c r="B19" s="76"/>
      <c r="C19" s="76"/>
      <c r="D19" s="76"/>
      <c r="E19" s="76"/>
    </row>
    <row r="20" spans="1:5" ht="38.25" customHeight="1" x14ac:dyDescent="0.25">
      <c r="A20" s="32" t="s">
        <v>104</v>
      </c>
      <c r="B20" s="76"/>
      <c r="C20" s="76"/>
      <c r="D20" s="76"/>
      <c r="E20" s="76"/>
    </row>
    <row r="21" spans="1:5" ht="20.25" customHeight="1" x14ac:dyDescent="0.25">
      <c r="A21" s="32" t="s">
        <v>110</v>
      </c>
      <c r="B21" s="76"/>
      <c r="C21" s="76"/>
      <c r="D21" s="76"/>
      <c r="E21" s="76"/>
    </row>
    <row r="22" spans="1:5" ht="21" customHeight="1" x14ac:dyDescent="0.25">
      <c r="A22" s="32" t="s">
        <v>109</v>
      </c>
      <c r="B22" s="76"/>
      <c r="C22" s="76"/>
      <c r="D22" s="76"/>
      <c r="E22" s="76"/>
    </row>
    <row r="23" spans="1:5" ht="44.25" customHeight="1" x14ac:dyDescent="0.25">
      <c r="A23" s="32" t="s">
        <v>65</v>
      </c>
      <c r="B23" s="76"/>
      <c r="C23" s="76"/>
      <c r="D23" s="76"/>
      <c r="E23" s="76"/>
    </row>
    <row r="24" spans="1:5" ht="37.5" customHeight="1" x14ac:dyDescent="0.25">
      <c r="A24" s="32" t="s">
        <v>14</v>
      </c>
      <c r="B24" s="76"/>
      <c r="C24" s="76"/>
      <c r="D24" s="76"/>
      <c r="E24" s="76"/>
    </row>
    <row r="25" spans="1:5" ht="42" customHeight="1" x14ac:dyDescent="0.25">
      <c r="A25" s="25" t="s">
        <v>64</v>
      </c>
      <c r="B25" s="77">
        <f>+SUM(B19:B24)</f>
        <v>0</v>
      </c>
      <c r="C25" s="77">
        <f>+SUM(C19:C24)</f>
        <v>0</v>
      </c>
      <c r="D25" s="77">
        <f>+SUM(D19:D24)</f>
        <v>0</v>
      </c>
      <c r="E25" s="77">
        <f>+SUM(E19:E24)</f>
        <v>0</v>
      </c>
    </row>
    <row r="26" spans="1:5" ht="22.5" customHeight="1" x14ac:dyDescent="0.25">
      <c r="A26" s="57" t="s">
        <v>156</v>
      </c>
      <c r="B26" s="75"/>
      <c r="C26" s="75"/>
      <c r="D26" s="75"/>
      <c r="E26" s="75"/>
    </row>
    <row r="27" spans="1:5" ht="46.5" customHeight="1" x14ac:dyDescent="0.25">
      <c r="A27" s="32" t="s">
        <v>25</v>
      </c>
      <c r="B27" s="76"/>
      <c r="C27" s="76"/>
      <c r="D27" s="76"/>
      <c r="E27" s="76"/>
    </row>
    <row r="28" spans="1:5" ht="26.25" customHeight="1" x14ac:dyDescent="0.25">
      <c r="A28" s="32" t="s">
        <v>46</v>
      </c>
      <c r="B28" s="76"/>
      <c r="C28" s="76"/>
      <c r="D28" s="76"/>
      <c r="E28" s="76"/>
    </row>
    <row r="29" spans="1:5" ht="24" customHeight="1" x14ac:dyDescent="0.25">
      <c r="A29" s="32" t="s">
        <v>69</v>
      </c>
      <c r="B29" s="76"/>
      <c r="C29" s="76"/>
      <c r="D29" s="76"/>
      <c r="E29" s="76"/>
    </row>
    <row r="30" spans="1:5" ht="37.5" customHeight="1" x14ac:dyDescent="0.25">
      <c r="A30" s="32" t="s">
        <v>66</v>
      </c>
      <c r="B30" s="76"/>
      <c r="C30" s="76"/>
      <c r="D30" s="76"/>
      <c r="E30" s="76"/>
    </row>
    <row r="31" spans="1:5" ht="33.75" customHeight="1" x14ac:dyDescent="0.25">
      <c r="A31" s="32" t="s">
        <v>67</v>
      </c>
      <c r="B31" s="76"/>
      <c r="C31" s="76"/>
      <c r="D31" s="76"/>
      <c r="E31" s="76"/>
    </row>
    <row r="32" spans="1:5" ht="38.25" customHeight="1" x14ac:dyDescent="0.25">
      <c r="A32" s="32" t="s">
        <v>68</v>
      </c>
      <c r="B32" s="76"/>
      <c r="C32" s="76"/>
      <c r="D32" s="76"/>
      <c r="E32" s="76"/>
    </row>
    <row r="33" spans="1:9" ht="36.75" customHeight="1" thickBot="1" x14ac:dyDescent="0.3">
      <c r="A33" s="34" t="s">
        <v>90</v>
      </c>
      <c r="B33" s="78">
        <f>+SUM(B27:B32)</f>
        <v>0</v>
      </c>
      <c r="C33" s="78">
        <f>+SUM(C27:C32)</f>
        <v>0</v>
      </c>
      <c r="D33" s="78">
        <f>+SUM(D27:D32)</f>
        <v>0</v>
      </c>
      <c r="E33" s="78">
        <f>+SUM(E27:E32)</f>
        <v>0</v>
      </c>
    </row>
    <row r="34" spans="1:9" ht="24.75" customHeight="1" thickBot="1" x14ac:dyDescent="0.3">
      <c r="A34" s="27" t="s">
        <v>71</v>
      </c>
      <c r="B34" s="79">
        <f>+B25-B33</f>
        <v>0</v>
      </c>
      <c r="C34" s="79">
        <f>+C25-C33</f>
        <v>0</v>
      </c>
      <c r="D34" s="79">
        <f>+D25-D33</f>
        <v>0</v>
      </c>
      <c r="E34" s="79">
        <f>+E25-E33</f>
        <v>0</v>
      </c>
    </row>
    <row r="35" spans="1:9" ht="24.75" customHeight="1" thickTop="1" x14ac:dyDescent="0.25">
      <c r="A35" s="32" t="s">
        <v>5</v>
      </c>
      <c r="B35" s="76"/>
      <c r="C35" s="76"/>
      <c r="D35" s="76"/>
      <c r="E35" s="76"/>
    </row>
    <row r="36" spans="1:9" ht="23.25" customHeight="1" x14ac:dyDescent="0.25">
      <c r="A36" s="32" t="s">
        <v>72</v>
      </c>
      <c r="B36" s="76"/>
      <c r="C36" s="76"/>
      <c r="D36" s="76"/>
      <c r="E36" s="76"/>
    </row>
    <row r="37" spans="1:9" ht="31.5" customHeight="1" x14ac:dyDescent="0.25">
      <c r="A37" s="32" t="s">
        <v>73</v>
      </c>
      <c r="B37" s="76"/>
      <c r="C37" s="76"/>
      <c r="D37" s="76"/>
      <c r="E37" s="76"/>
    </row>
    <row r="38" spans="1:9" ht="53.25" customHeight="1" thickBot="1" x14ac:dyDescent="0.3">
      <c r="A38" s="35" t="s">
        <v>91</v>
      </c>
      <c r="B38" s="80"/>
      <c r="C38" s="80"/>
      <c r="D38" s="80"/>
      <c r="E38" s="80"/>
    </row>
    <row r="39" spans="1:9" ht="20.25" customHeight="1" thickBot="1" x14ac:dyDescent="0.3">
      <c r="A39" s="27" t="s">
        <v>75</v>
      </c>
      <c r="B39" s="81">
        <f>+B34+B35+B36-B37-B38</f>
        <v>0</v>
      </c>
      <c r="C39" s="81">
        <f>+C34+C35+C36-C37-C38</f>
        <v>0</v>
      </c>
      <c r="D39" s="81">
        <f>+D34+D35+D36-D37-D38</f>
        <v>0</v>
      </c>
      <c r="E39" s="81">
        <f>+E34+E35+E36-E37-E38</f>
        <v>0</v>
      </c>
    </row>
    <row r="40" spans="1:9" ht="25.5" customHeight="1" thickTop="1" x14ac:dyDescent="0.25">
      <c r="A40" s="32" t="s">
        <v>111</v>
      </c>
      <c r="B40" s="76"/>
      <c r="C40" s="76"/>
      <c r="D40" s="76"/>
      <c r="E40" s="76"/>
    </row>
    <row r="41" spans="1:9" ht="22.5" customHeight="1" x14ac:dyDescent="0.25">
      <c r="A41" s="33" t="s">
        <v>13</v>
      </c>
      <c r="B41" s="82">
        <f>B39+B40</f>
        <v>0</v>
      </c>
      <c r="C41" s="82">
        <f>C39+C40</f>
        <v>0</v>
      </c>
      <c r="D41" s="82">
        <f>D39+D40</f>
        <v>0</v>
      </c>
      <c r="E41" s="82">
        <f>E39+E40</f>
        <v>0</v>
      </c>
      <c r="F41" s="19"/>
    </row>
    <row r="42" spans="1:9" ht="34.5" customHeight="1" x14ac:dyDescent="0.25">
      <c r="A42" s="32" t="s">
        <v>83</v>
      </c>
      <c r="B42" s="76"/>
      <c r="C42" s="76"/>
      <c r="D42" s="76"/>
      <c r="E42" s="76"/>
    </row>
    <row r="43" spans="1:9" ht="25.5" customHeight="1" x14ac:dyDescent="0.25">
      <c r="A43" s="36" t="s">
        <v>76</v>
      </c>
      <c r="B43" s="77">
        <f>+B34+B42</f>
        <v>0</v>
      </c>
      <c r="C43" s="77">
        <f>+C34+C42</f>
        <v>0</v>
      </c>
      <c r="D43" s="77">
        <f>+D34+D42</f>
        <v>0</v>
      </c>
      <c r="E43" s="77">
        <f>+E34+E42</f>
        <v>0</v>
      </c>
      <c r="F43" s="26"/>
      <c r="G43" s="26"/>
      <c r="H43" s="26"/>
      <c r="I43" s="16"/>
    </row>
    <row r="44" spans="1:9" ht="41.25" customHeight="1" x14ac:dyDescent="0.25">
      <c r="A44" s="36" t="s">
        <v>77</v>
      </c>
      <c r="B44" s="82">
        <f>+B39+B42</f>
        <v>0</v>
      </c>
      <c r="C44" s="82">
        <f>C39+C42</f>
        <v>0</v>
      </c>
      <c r="D44" s="82">
        <f>D39+D42</f>
        <v>0</v>
      </c>
      <c r="E44" s="82">
        <f>E39+E42</f>
        <v>0</v>
      </c>
    </row>
    <row r="45" spans="1:9" ht="16.5" customHeight="1" x14ac:dyDescent="0.25">
      <c r="A45" s="36" t="s">
        <v>34</v>
      </c>
      <c r="B45" s="83"/>
      <c r="C45" s="83"/>
      <c r="D45" s="83"/>
      <c r="E45" s="83"/>
    </row>
    <row r="46" spans="1:9" ht="30.75" customHeight="1" x14ac:dyDescent="0.25">
      <c r="A46" s="32" t="s">
        <v>96</v>
      </c>
      <c r="B46" s="84" t="e">
        <f>+(B25/B33)-1</f>
        <v>#DIV/0!</v>
      </c>
      <c r="C46" s="84" t="e">
        <f>+(C25/C33)-1</f>
        <v>#DIV/0!</v>
      </c>
      <c r="D46" s="84" t="e">
        <f>+(D25/D33)-1</f>
        <v>#DIV/0!</v>
      </c>
      <c r="E46" s="84" t="e">
        <f>+(E25/E33)-1</f>
        <v>#DIV/0!</v>
      </c>
    </row>
    <row r="47" spans="1:9" ht="30.75" customHeight="1" x14ac:dyDescent="0.25">
      <c r="A47" s="32" t="s">
        <v>97</v>
      </c>
      <c r="B47" s="84" t="e">
        <f>+((B25+B42)/B33)-1</f>
        <v>#DIV/0!</v>
      </c>
      <c r="C47" s="84" t="e">
        <f>+((C25+C42)/C33)-1</f>
        <v>#DIV/0!</v>
      </c>
      <c r="D47" s="84" t="e">
        <f>+((D25+D42)/D33)-1</f>
        <v>#DIV/0!</v>
      </c>
      <c r="E47" s="84" t="e">
        <f>+((E25+E42)/E33)-1</f>
        <v>#DIV/0!</v>
      </c>
    </row>
    <row r="48" spans="1:9" ht="25.5" customHeight="1" x14ac:dyDescent="0.25">
      <c r="A48" s="32" t="s">
        <v>98</v>
      </c>
      <c r="B48" s="84" t="e">
        <f>+B39/(B25+B35+B36)</f>
        <v>#DIV/0!</v>
      </c>
      <c r="C48" s="84" t="e">
        <f>+C39/(C25+C35+C36)</f>
        <v>#DIV/0!</v>
      </c>
      <c r="D48" s="84" t="e">
        <f>+D39/(D25+D35+D36)</f>
        <v>#DIV/0!</v>
      </c>
      <c r="E48" s="84" t="e">
        <f>+E39/(E25+E35+E36)</f>
        <v>#DIV/0!</v>
      </c>
    </row>
    <row r="49" spans="1:5" ht="23.25" customHeight="1" x14ac:dyDescent="0.25">
      <c r="A49" s="32" t="s">
        <v>99</v>
      </c>
      <c r="B49" s="84" t="e">
        <f>+(B39+B42)/(B25+B35+B36)</f>
        <v>#DIV/0!</v>
      </c>
      <c r="C49" s="84" t="e">
        <f>+(C39+C42)/(C25+C35+C36)</f>
        <v>#DIV/0!</v>
      </c>
      <c r="D49" s="84" t="e">
        <f>+(D39+D42)/(D25+D35+D36)</f>
        <v>#DIV/0!</v>
      </c>
      <c r="E49" s="84" t="e">
        <f>+(E39+E42)/(E25+E35+E36)</f>
        <v>#DIV/0!</v>
      </c>
    </row>
    <row r="50" spans="1:5" ht="21" customHeight="1" x14ac:dyDescent="0.25">
      <c r="A50" s="39" t="s">
        <v>103</v>
      </c>
      <c r="B50" s="85" t="e">
        <f>+B42/B19</f>
        <v>#DIV/0!</v>
      </c>
      <c r="C50" s="85" t="e">
        <f>+C42/C19</f>
        <v>#DIV/0!</v>
      </c>
      <c r="D50" s="85" t="e">
        <f>+D42/D19</f>
        <v>#DIV/0!</v>
      </c>
      <c r="E50" s="85" t="e">
        <f>+E42/E19</f>
        <v>#DIV/0!</v>
      </c>
    </row>
    <row r="51" spans="1:5" ht="15.6" x14ac:dyDescent="0.25">
      <c r="A51" s="139" t="s">
        <v>55</v>
      </c>
      <c r="B51" s="140"/>
      <c r="C51" s="140"/>
      <c r="D51" s="141"/>
      <c r="E51" s="86">
        <f>SUM(B42:E42)</f>
        <v>0</v>
      </c>
    </row>
    <row r="53" spans="1:5" x14ac:dyDescent="0.25">
      <c r="A53" s="45" t="s">
        <v>53</v>
      </c>
    </row>
    <row r="54" spans="1:5" ht="28.5" customHeight="1" x14ac:dyDescent="0.25">
      <c r="A54" s="129" t="s">
        <v>102</v>
      </c>
      <c r="B54" s="130"/>
      <c r="C54" s="130"/>
      <c r="D54" s="130"/>
      <c r="E54" s="130"/>
    </row>
    <row r="55" spans="1:5" ht="16.5" customHeight="1" x14ac:dyDescent="0.25">
      <c r="A55" s="127" t="s">
        <v>84</v>
      </c>
      <c r="B55" s="128"/>
      <c r="C55" s="128"/>
      <c r="D55" s="128"/>
      <c r="E55" s="128"/>
    </row>
    <row r="56" spans="1:5" ht="16.5" customHeight="1" x14ac:dyDescent="0.25">
      <c r="A56" s="114" t="s">
        <v>87</v>
      </c>
    </row>
    <row r="58" spans="1:5" ht="27" customHeight="1" x14ac:dyDescent="0.25">
      <c r="A58" s="129" t="s">
        <v>127</v>
      </c>
      <c r="B58" s="130"/>
      <c r="C58" s="130"/>
      <c r="D58" s="130"/>
      <c r="E58" s="130"/>
    </row>
  </sheetData>
  <sheetProtection selectLockedCells="1"/>
  <mergeCells count="8">
    <mergeCell ref="A55:E55"/>
    <mergeCell ref="A58:E58"/>
    <mergeCell ref="B1:E1"/>
    <mergeCell ref="A3:E3"/>
    <mergeCell ref="A8:E8"/>
    <mergeCell ref="A12:E12"/>
    <mergeCell ref="A51:D51"/>
    <mergeCell ref="A54:E54"/>
  </mergeCells>
  <pageMargins left="0.74803149606299213" right="0.74803149606299213" top="0.98425196850393704" bottom="0.98425196850393704" header="0.51181102362204722" footer="0.51181102362204722"/>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view="pageBreakPreview" zoomScaleNormal="100" zoomScaleSheetLayoutView="100" workbookViewId="0">
      <pane xSplit="1" ySplit="8" topLeftCell="B9" activePane="bottomRight" state="frozen"/>
      <selection pane="topRight" activeCell="B1" sqref="B1"/>
      <selection pane="bottomLeft" activeCell="A8" sqref="A8"/>
      <selection pane="bottomRight" activeCell="A11" sqref="A11"/>
    </sheetView>
  </sheetViews>
  <sheetFormatPr defaultColWidth="9.109375" defaultRowHeight="13.2" x14ac:dyDescent="0.25"/>
  <cols>
    <col min="1" max="1" width="40.6640625" style="6" customWidth="1"/>
    <col min="2" max="5" width="21.33203125" style="1" customWidth="1"/>
    <col min="6" max="7" width="9.109375" style="1"/>
    <col min="8" max="8" width="24.33203125" style="1" customWidth="1"/>
    <col min="9" max="12" width="9.109375" style="1"/>
    <col min="13" max="13" width="11.88671875" style="1" customWidth="1"/>
    <col min="14" max="16384" width="9.109375" style="1"/>
  </cols>
  <sheetData>
    <row r="1" spans="1:6" ht="16.5" customHeight="1" x14ac:dyDescent="0.3">
      <c r="A1" s="47" t="s">
        <v>108</v>
      </c>
      <c r="B1" s="142">
        <f>'Annual accounts data'!B1</f>
        <v>0</v>
      </c>
      <c r="C1" s="142"/>
      <c r="D1" s="142"/>
      <c r="E1" s="142"/>
    </row>
    <row r="2" spans="1:6" ht="16.5" customHeight="1" x14ac:dyDescent="0.3">
      <c r="A2" s="28" t="s">
        <v>22</v>
      </c>
      <c r="B2" s="54" t="s">
        <v>157</v>
      </c>
      <c r="C2" s="29"/>
      <c r="D2" s="9"/>
      <c r="E2" s="9"/>
    </row>
    <row r="3" spans="1:6" ht="26.25" customHeight="1" x14ac:dyDescent="0.25">
      <c r="A3" s="143" t="s">
        <v>128</v>
      </c>
      <c r="B3" s="143"/>
      <c r="C3" s="143"/>
      <c r="D3" s="143"/>
      <c r="E3" s="143"/>
    </row>
    <row r="4" spans="1:6" ht="16.5" customHeight="1" x14ac:dyDescent="0.25">
      <c r="A4" s="21" t="s">
        <v>63</v>
      </c>
      <c r="B4" s="22"/>
      <c r="C4" s="22"/>
      <c r="D4" s="22"/>
      <c r="E4" s="22"/>
    </row>
    <row r="5" spans="1:6" ht="15.6" x14ac:dyDescent="0.25">
      <c r="A5" s="4" t="s">
        <v>0</v>
      </c>
      <c r="B5" s="5" t="s">
        <v>9</v>
      </c>
      <c r="C5" s="5" t="s">
        <v>10</v>
      </c>
      <c r="D5" s="5" t="s">
        <v>11</v>
      </c>
      <c r="E5" s="5" t="s">
        <v>1</v>
      </c>
      <c r="F5" s="19"/>
    </row>
    <row r="6" spans="1:6" ht="15.6" x14ac:dyDescent="0.25">
      <c r="A6" s="11" t="s">
        <v>62</v>
      </c>
      <c r="B6" s="44"/>
      <c r="C6" s="44"/>
      <c r="D6" s="44"/>
      <c r="E6" s="44"/>
      <c r="F6" s="19"/>
    </row>
    <row r="7" spans="1:6" ht="15.6" x14ac:dyDescent="0.25">
      <c r="A7" s="30" t="s">
        <v>80</v>
      </c>
      <c r="B7" s="72"/>
      <c r="C7" s="72"/>
      <c r="D7" s="72"/>
      <c r="E7" s="87" t="s">
        <v>8</v>
      </c>
      <c r="F7" s="19"/>
    </row>
    <row r="8" spans="1:6" ht="20.25" customHeight="1" x14ac:dyDescent="0.25">
      <c r="A8" s="133" t="s">
        <v>61</v>
      </c>
      <c r="B8" s="134"/>
      <c r="C8" s="134"/>
      <c r="D8" s="134"/>
      <c r="E8" s="135"/>
    </row>
    <row r="9" spans="1:6" ht="41.25" customHeight="1" x14ac:dyDescent="0.25">
      <c r="A9" s="32" t="s">
        <v>165</v>
      </c>
      <c r="B9" s="31"/>
      <c r="C9" s="31"/>
      <c r="D9" s="31"/>
      <c r="E9" s="31"/>
    </row>
    <row r="10" spans="1:6" ht="36.75" customHeight="1" x14ac:dyDescent="0.25">
      <c r="A10" s="32" t="s">
        <v>158</v>
      </c>
      <c r="B10" s="31"/>
      <c r="C10" s="31"/>
      <c r="D10" s="31"/>
      <c r="E10" s="31"/>
    </row>
    <row r="11" spans="1:6" ht="37.5" customHeight="1" x14ac:dyDescent="0.25">
      <c r="A11" s="32" t="s">
        <v>169</v>
      </c>
      <c r="B11" s="38" t="e">
        <f>+B20/B13</f>
        <v>#DIV/0!</v>
      </c>
      <c r="C11" s="38" t="e">
        <f>+C20/C13</f>
        <v>#DIV/0!</v>
      </c>
      <c r="D11" s="38" t="e">
        <f>+D20/D13</f>
        <v>#DIV/0!</v>
      </c>
      <c r="E11" s="38" t="e">
        <f>+E20/E13</f>
        <v>#DIV/0!</v>
      </c>
    </row>
    <row r="12" spans="1:6" ht="20.25" customHeight="1" x14ac:dyDescent="0.25">
      <c r="A12" s="144" t="s">
        <v>159</v>
      </c>
      <c r="B12" s="137"/>
      <c r="C12" s="137"/>
      <c r="D12" s="137"/>
      <c r="E12" s="138"/>
    </row>
    <row r="13" spans="1:6" ht="24.75" customHeight="1" x14ac:dyDescent="0.25">
      <c r="A13" s="32" t="s">
        <v>23</v>
      </c>
      <c r="B13" s="31"/>
      <c r="C13" s="31"/>
      <c r="D13" s="31"/>
      <c r="E13" s="31"/>
    </row>
    <row r="14" spans="1:6" ht="22.5" customHeight="1" x14ac:dyDescent="0.25">
      <c r="A14" s="32" t="s">
        <v>59</v>
      </c>
      <c r="B14" s="31"/>
      <c r="C14" s="31"/>
      <c r="D14" s="31"/>
      <c r="E14" s="31"/>
    </row>
    <row r="15" spans="1:6" ht="21.75" customHeight="1" x14ac:dyDescent="0.25">
      <c r="A15" s="32" t="s">
        <v>2</v>
      </c>
      <c r="B15" s="31"/>
      <c r="C15" s="31"/>
      <c r="D15" s="31"/>
      <c r="E15" s="31"/>
    </row>
    <row r="16" spans="1:6" ht="17.25" customHeight="1" x14ac:dyDescent="0.25">
      <c r="A16" s="32" t="s">
        <v>3</v>
      </c>
      <c r="B16" s="48"/>
      <c r="C16" s="48"/>
      <c r="D16" s="48"/>
      <c r="E16" s="48"/>
    </row>
    <row r="17" spans="1:5" ht="17.25" customHeight="1" x14ac:dyDescent="0.25">
      <c r="A17" s="32" t="s">
        <v>28</v>
      </c>
      <c r="B17" s="74">
        <f>+B13+B14+B15+B16</f>
        <v>0</v>
      </c>
      <c r="C17" s="74">
        <f>+C13+C14+C15+C16</f>
        <v>0</v>
      </c>
      <c r="D17" s="74">
        <f>+D13+D14+D15+D16</f>
        <v>0</v>
      </c>
      <c r="E17" s="74">
        <f>+E13+E14+E15+E16</f>
        <v>0</v>
      </c>
    </row>
    <row r="18" spans="1:5" ht="17.25" customHeight="1" x14ac:dyDescent="0.25">
      <c r="A18" s="23" t="s">
        <v>160</v>
      </c>
      <c r="B18" s="75"/>
      <c r="C18" s="75"/>
      <c r="D18" s="75"/>
      <c r="E18" s="75"/>
    </row>
    <row r="19" spans="1:5" ht="35.25" customHeight="1" x14ac:dyDescent="0.25">
      <c r="A19" s="32" t="s">
        <v>60</v>
      </c>
      <c r="B19" s="76"/>
      <c r="C19" s="76"/>
      <c r="D19" s="76"/>
      <c r="E19" s="76"/>
    </row>
    <row r="20" spans="1:5" ht="35.25" customHeight="1" x14ac:dyDescent="0.25">
      <c r="A20" s="32" t="s">
        <v>107</v>
      </c>
      <c r="B20" s="76"/>
      <c r="C20" s="76"/>
      <c r="D20" s="76"/>
      <c r="E20" s="76"/>
    </row>
    <row r="21" spans="1:5" ht="27" customHeight="1" x14ac:dyDescent="0.25">
      <c r="A21" s="32" t="s">
        <v>110</v>
      </c>
      <c r="B21" s="76"/>
      <c r="C21" s="76"/>
      <c r="D21" s="76"/>
      <c r="E21" s="76"/>
    </row>
    <row r="22" spans="1:5" ht="24.75" customHeight="1" x14ac:dyDescent="0.25">
      <c r="A22" s="32" t="s">
        <v>109</v>
      </c>
      <c r="B22" s="76"/>
      <c r="C22" s="76"/>
      <c r="D22" s="76"/>
      <c r="E22" s="76"/>
    </row>
    <row r="23" spans="1:5" ht="44.25" customHeight="1" x14ac:dyDescent="0.25">
      <c r="A23" s="32" t="s">
        <v>65</v>
      </c>
      <c r="B23" s="76"/>
      <c r="C23" s="76"/>
      <c r="D23" s="76"/>
      <c r="E23" s="76"/>
    </row>
    <row r="24" spans="1:5" ht="41.25" customHeight="1" x14ac:dyDescent="0.25">
      <c r="A24" s="32" t="s">
        <v>14</v>
      </c>
      <c r="B24" s="76"/>
      <c r="C24" s="76"/>
      <c r="D24" s="76"/>
      <c r="E24" s="76"/>
    </row>
    <row r="25" spans="1:5" ht="41.25" customHeight="1" x14ac:dyDescent="0.25">
      <c r="A25" s="25" t="s">
        <v>64</v>
      </c>
      <c r="B25" s="77">
        <f>+SUM(B19:B24)</f>
        <v>0</v>
      </c>
      <c r="C25" s="77">
        <f>+SUM(C19:C24)</f>
        <v>0</v>
      </c>
      <c r="D25" s="77">
        <f>+SUM(D19:D24)</f>
        <v>0</v>
      </c>
      <c r="E25" s="77">
        <f>+SUM(E19:E24)</f>
        <v>0</v>
      </c>
    </row>
    <row r="26" spans="1:5" ht="22.5" customHeight="1" x14ac:dyDescent="0.25">
      <c r="A26" s="33" t="s">
        <v>161</v>
      </c>
      <c r="B26" s="75"/>
      <c r="C26" s="75"/>
      <c r="D26" s="75"/>
      <c r="E26" s="75"/>
    </row>
    <row r="27" spans="1:5" ht="46.5" customHeight="1" x14ac:dyDescent="0.25">
      <c r="A27" s="32" t="s">
        <v>25</v>
      </c>
      <c r="B27" s="76"/>
      <c r="C27" s="76"/>
      <c r="D27" s="76"/>
      <c r="E27" s="76"/>
    </row>
    <row r="28" spans="1:5" ht="24.75" customHeight="1" x14ac:dyDescent="0.25">
      <c r="A28" s="32" t="s">
        <v>46</v>
      </c>
      <c r="B28" s="76"/>
      <c r="C28" s="76"/>
      <c r="D28" s="76"/>
      <c r="E28" s="76"/>
    </row>
    <row r="29" spans="1:5" ht="24" customHeight="1" x14ac:dyDescent="0.25">
      <c r="A29" s="32" t="s">
        <v>69</v>
      </c>
      <c r="B29" s="76"/>
      <c r="C29" s="76"/>
      <c r="D29" s="76"/>
      <c r="E29" s="76"/>
    </row>
    <row r="30" spans="1:5" ht="37.5" customHeight="1" x14ac:dyDescent="0.25">
      <c r="A30" s="32" t="s">
        <v>66</v>
      </c>
      <c r="B30" s="76"/>
      <c r="C30" s="76"/>
      <c r="D30" s="76"/>
      <c r="E30" s="76"/>
    </row>
    <row r="31" spans="1:5" ht="33.75" customHeight="1" x14ac:dyDescent="0.25">
      <c r="A31" s="32" t="s">
        <v>67</v>
      </c>
      <c r="B31" s="76"/>
      <c r="C31" s="76"/>
      <c r="D31" s="76"/>
      <c r="E31" s="76"/>
    </row>
    <row r="32" spans="1:5" ht="38.25" customHeight="1" x14ac:dyDescent="0.25">
      <c r="A32" s="32" t="s">
        <v>68</v>
      </c>
      <c r="B32" s="76"/>
      <c r="C32" s="76"/>
      <c r="D32" s="76"/>
      <c r="E32" s="76"/>
    </row>
    <row r="33" spans="1:6" ht="36.75" customHeight="1" thickBot="1" x14ac:dyDescent="0.3">
      <c r="A33" s="34" t="s">
        <v>70</v>
      </c>
      <c r="B33" s="78">
        <f>+SUM(B27:B32)</f>
        <v>0</v>
      </c>
      <c r="C33" s="78">
        <f>+SUM(C27:C32)</f>
        <v>0</v>
      </c>
      <c r="D33" s="78">
        <f>+SUM(D27:D32)</f>
        <v>0</v>
      </c>
      <c r="E33" s="78">
        <f>+SUM(E27:E32)</f>
        <v>0</v>
      </c>
    </row>
    <row r="34" spans="1:6" ht="24.75" customHeight="1" thickBot="1" x14ac:dyDescent="0.3">
      <c r="A34" s="27" t="s">
        <v>162</v>
      </c>
      <c r="B34" s="79">
        <f>+B25-B33</f>
        <v>0</v>
      </c>
      <c r="C34" s="79">
        <f>+C25-C33</f>
        <v>0</v>
      </c>
      <c r="D34" s="79">
        <f>+D25-D33</f>
        <v>0</v>
      </c>
      <c r="E34" s="79">
        <f>+E25-E33</f>
        <v>0</v>
      </c>
    </row>
    <row r="35" spans="1:6" ht="23.25" customHeight="1" thickTop="1" x14ac:dyDescent="0.25">
      <c r="A35" s="32" t="s">
        <v>5</v>
      </c>
      <c r="B35" s="76"/>
      <c r="C35" s="76"/>
      <c r="D35" s="76"/>
      <c r="E35" s="76"/>
    </row>
    <row r="36" spans="1:6" ht="23.25" customHeight="1" x14ac:dyDescent="0.25">
      <c r="A36" s="32" t="s">
        <v>72</v>
      </c>
      <c r="B36" s="76"/>
      <c r="C36" s="76"/>
      <c r="D36" s="76"/>
      <c r="E36" s="76"/>
    </row>
    <row r="37" spans="1:6" ht="31.5" customHeight="1" x14ac:dyDescent="0.25">
      <c r="A37" s="32" t="s">
        <v>73</v>
      </c>
      <c r="B37" s="76"/>
      <c r="C37" s="76"/>
      <c r="D37" s="76"/>
      <c r="E37" s="76"/>
    </row>
    <row r="38" spans="1:6" ht="53.25" customHeight="1" thickBot="1" x14ac:dyDescent="0.3">
      <c r="A38" s="35" t="s">
        <v>74</v>
      </c>
      <c r="B38" s="80"/>
      <c r="C38" s="80"/>
      <c r="D38" s="80"/>
      <c r="E38" s="80"/>
    </row>
    <row r="39" spans="1:6" ht="20.25" customHeight="1" thickBot="1" x14ac:dyDescent="0.3">
      <c r="A39" s="27" t="s">
        <v>163</v>
      </c>
      <c r="B39" s="81">
        <f>+B34+B35+B36-B37-B38</f>
        <v>0</v>
      </c>
      <c r="C39" s="81">
        <f>+C34+C35+C36-C37-C38</f>
        <v>0</v>
      </c>
      <c r="D39" s="81">
        <f>+D34+D35+D36-D37-D38</f>
        <v>0</v>
      </c>
      <c r="E39" s="81">
        <f>+E34+E35+E36-E37-E38</f>
        <v>0</v>
      </c>
    </row>
    <row r="40" spans="1:6" ht="25.5" customHeight="1" thickTop="1" x14ac:dyDescent="0.25">
      <c r="A40" s="32" t="s">
        <v>7</v>
      </c>
      <c r="B40" s="76"/>
      <c r="C40" s="76"/>
      <c r="D40" s="76"/>
      <c r="E40" s="76"/>
    </row>
    <row r="41" spans="1:6" ht="22.5" customHeight="1" x14ac:dyDescent="0.25">
      <c r="A41" s="33" t="s">
        <v>164</v>
      </c>
      <c r="B41" s="82">
        <f>B39+B40</f>
        <v>0</v>
      </c>
      <c r="C41" s="82">
        <f>C39+C40</f>
        <v>0</v>
      </c>
      <c r="D41" s="82">
        <f>D39+D40</f>
        <v>0</v>
      </c>
      <c r="E41" s="82">
        <f>E39+E40</f>
        <v>0</v>
      </c>
      <c r="F41" s="19"/>
    </row>
    <row r="42" spans="1:6" ht="16.5" customHeight="1" x14ac:dyDescent="0.25">
      <c r="A42" s="36" t="s">
        <v>34</v>
      </c>
      <c r="B42" s="83"/>
      <c r="C42" s="83"/>
      <c r="D42" s="83"/>
      <c r="E42" s="83"/>
    </row>
    <row r="43" spans="1:6" ht="30.75" customHeight="1" x14ac:dyDescent="0.25">
      <c r="A43" s="32" t="s">
        <v>106</v>
      </c>
      <c r="B43" s="84" t="e">
        <f>+(B25/B33)-1</f>
        <v>#DIV/0!</v>
      </c>
      <c r="C43" s="84" t="e">
        <f>+(C25/C33)-1</f>
        <v>#DIV/0!</v>
      </c>
      <c r="D43" s="84" t="e">
        <f>+(D25/D33)-1</f>
        <v>#DIV/0!</v>
      </c>
      <c r="E43" s="84" t="e">
        <f>+(E25/E33)-1</f>
        <v>#DIV/0!</v>
      </c>
    </row>
    <row r="44" spans="1:6" ht="21" customHeight="1" x14ac:dyDescent="0.25">
      <c r="A44" s="32" t="s">
        <v>105</v>
      </c>
      <c r="B44" s="84" t="e">
        <f>+B39/(B25+B35+B36)</f>
        <v>#DIV/0!</v>
      </c>
      <c r="C44" s="84" t="e">
        <f>+C39/(C25+C35+C36)</f>
        <v>#DIV/0!</v>
      </c>
      <c r="D44" s="84" t="e">
        <f>+D39/(D25+D35+D36)</f>
        <v>#DIV/0!</v>
      </c>
      <c r="E44" s="84" t="e">
        <f>+E39/(E25+E35+E36)</f>
        <v>#DIV/0!</v>
      </c>
    </row>
    <row r="45" spans="1:6" ht="23.25" customHeight="1" x14ac:dyDescent="0.25">
      <c r="A45" s="1"/>
    </row>
    <row r="46" spans="1:6" ht="21.75" customHeight="1" x14ac:dyDescent="0.25">
      <c r="A46" s="1"/>
    </row>
    <row r="48" spans="1:6" x14ac:dyDescent="0.25">
      <c r="A48" s="19" t="s">
        <v>53</v>
      </c>
    </row>
    <row r="49" spans="1:5" ht="27.75" customHeight="1" x14ac:dyDescent="0.25">
      <c r="A49" s="127" t="s">
        <v>54</v>
      </c>
      <c r="B49" s="130"/>
      <c r="C49" s="130"/>
      <c r="D49" s="130"/>
      <c r="E49" s="130"/>
    </row>
    <row r="50" spans="1:5" ht="16.5" customHeight="1" x14ac:dyDescent="0.25">
      <c r="A50" s="127" t="s">
        <v>85</v>
      </c>
      <c r="B50" s="128"/>
      <c r="C50" s="128"/>
      <c r="D50" s="128"/>
      <c r="E50" s="128"/>
    </row>
    <row r="51" spans="1:5" ht="18" customHeight="1" x14ac:dyDescent="0.25">
      <c r="A51" s="114" t="s">
        <v>87</v>
      </c>
    </row>
  </sheetData>
  <sheetProtection selectLockedCells="1"/>
  <mergeCells count="6">
    <mergeCell ref="A50:E50"/>
    <mergeCell ref="B1:E1"/>
    <mergeCell ref="A3:E3"/>
    <mergeCell ref="A8:E8"/>
    <mergeCell ref="A12:E12"/>
    <mergeCell ref="A49:E49"/>
  </mergeCells>
  <pageMargins left="0.74803149606299213" right="0.74803149606299213" top="0.98425196850393704" bottom="0.98425196850393704" header="0.51181102362204722" footer="0.51181102362204722"/>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view="pageBreakPreview" zoomScaleNormal="100" zoomScaleSheetLayoutView="100" workbookViewId="0">
      <pane xSplit="1" ySplit="8" topLeftCell="B9" activePane="bottomRight" state="frozen"/>
      <selection pane="topRight" activeCell="B1" sqref="B1"/>
      <selection pane="bottomLeft" activeCell="A8" sqref="A8"/>
      <selection pane="bottomRight" activeCell="A3" sqref="A3:E3"/>
    </sheetView>
  </sheetViews>
  <sheetFormatPr defaultColWidth="9.109375" defaultRowHeight="13.2" x14ac:dyDescent="0.25"/>
  <cols>
    <col min="1" max="1" width="40.6640625" style="6" customWidth="1"/>
    <col min="2" max="5" width="21.33203125" style="1" customWidth="1"/>
    <col min="6" max="7" width="9.109375" style="1"/>
    <col min="8" max="8" width="24.33203125" style="1" customWidth="1"/>
    <col min="9" max="12" width="9.109375" style="1"/>
    <col min="13" max="13" width="11.88671875" style="1" customWidth="1"/>
    <col min="14" max="16384" width="9.109375" style="1"/>
  </cols>
  <sheetData>
    <row r="1" spans="1:6" ht="16.5" customHeight="1" x14ac:dyDescent="0.3">
      <c r="A1" s="47" t="s">
        <v>108</v>
      </c>
      <c r="B1" s="142">
        <f>'Annual accounts data'!B1</f>
        <v>0</v>
      </c>
      <c r="C1" s="142"/>
      <c r="D1" s="142"/>
      <c r="E1" s="142"/>
    </row>
    <row r="2" spans="1:6" ht="16.5" customHeight="1" x14ac:dyDescent="0.3">
      <c r="A2" s="28" t="s">
        <v>22</v>
      </c>
      <c r="B2" s="54" t="s">
        <v>174</v>
      </c>
      <c r="C2" s="29"/>
      <c r="D2" s="9"/>
      <c r="E2" s="9"/>
    </row>
    <row r="3" spans="1:6" ht="26.25" customHeight="1" x14ac:dyDescent="0.25">
      <c r="A3" s="143" t="s">
        <v>128</v>
      </c>
      <c r="B3" s="143"/>
      <c r="C3" s="143"/>
      <c r="D3" s="143"/>
      <c r="E3" s="143"/>
    </row>
    <row r="4" spans="1:6" ht="16.5" customHeight="1" x14ac:dyDescent="0.25">
      <c r="A4" s="21" t="s">
        <v>63</v>
      </c>
      <c r="B4" s="22"/>
      <c r="C4" s="22"/>
      <c r="D4" s="22"/>
      <c r="E4" s="22"/>
    </row>
    <row r="5" spans="1:6" ht="15.6" x14ac:dyDescent="0.25">
      <c r="A5" s="4" t="s">
        <v>0</v>
      </c>
      <c r="B5" s="5" t="s">
        <v>9</v>
      </c>
      <c r="C5" s="5" t="s">
        <v>10</v>
      </c>
      <c r="D5" s="5" t="s">
        <v>11</v>
      </c>
      <c r="E5" s="5" t="s">
        <v>1</v>
      </c>
      <c r="F5" s="19"/>
    </row>
    <row r="6" spans="1:6" ht="15.6" x14ac:dyDescent="0.25">
      <c r="A6" s="11" t="s">
        <v>62</v>
      </c>
      <c r="B6" s="44"/>
      <c r="C6" s="44"/>
      <c r="D6" s="44"/>
      <c r="E6" s="44"/>
      <c r="F6" s="19"/>
    </row>
    <row r="7" spans="1:6" ht="15.6" x14ac:dyDescent="0.25">
      <c r="A7" s="30" t="s">
        <v>80</v>
      </c>
      <c r="B7" s="72"/>
      <c r="C7" s="72"/>
      <c r="D7" s="72"/>
      <c r="E7" s="87" t="s">
        <v>8</v>
      </c>
      <c r="F7" s="19"/>
    </row>
    <row r="8" spans="1:6" ht="20.25" customHeight="1" x14ac:dyDescent="0.25">
      <c r="A8" s="133" t="s">
        <v>61</v>
      </c>
      <c r="B8" s="134"/>
      <c r="C8" s="134"/>
      <c r="D8" s="134"/>
      <c r="E8" s="135"/>
    </row>
    <row r="9" spans="1:6" ht="41.25" customHeight="1" x14ac:dyDescent="0.25">
      <c r="A9" s="32" t="s">
        <v>141</v>
      </c>
      <c r="B9" s="31"/>
      <c r="C9" s="31"/>
      <c r="D9" s="31"/>
      <c r="E9" s="31"/>
    </row>
    <row r="10" spans="1:6" ht="36.75" customHeight="1" x14ac:dyDescent="0.25">
      <c r="A10" s="32" t="s">
        <v>142</v>
      </c>
      <c r="B10" s="31"/>
      <c r="C10" s="31"/>
      <c r="D10" s="31"/>
      <c r="E10" s="31"/>
    </row>
    <row r="11" spans="1:6" ht="37.5" customHeight="1" x14ac:dyDescent="0.25">
      <c r="A11" s="32" t="s">
        <v>168</v>
      </c>
      <c r="B11" s="38" t="e">
        <f>+B20/B13</f>
        <v>#DIV/0!</v>
      </c>
      <c r="C11" s="38" t="e">
        <f>+C20/C13</f>
        <v>#DIV/0!</v>
      </c>
      <c r="D11" s="38" t="e">
        <f>+D20/D13</f>
        <v>#DIV/0!</v>
      </c>
      <c r="E11" s="38" t="e">
        <f>+E20/E13</f>
        <v>#DIV/0!</v>
      </c>
    </row>
    <row r="12" spans="1:6" ht="20.25" customHeight="1" x14ac:dyDescent="0.25">
      <c r="A12" s="144" t="s">
        <v>143</v>
      </c>
      <c r="B12" s="137"/>
      <c r="C12" s="137"/>
      <c r="D12" s="137"/>
      <c r="E12" s="138"/>
    </row>
    <row r="13" spans="1:6" ht="24.75" customHeight="1" x14ac:dyDescent="0.25">
      <c r="A13" s="32" t="s">
        <v>23</v>
      </c>
      <c r="B13" s="31"/>
      <c r="C13" s="31"/>
      <c r="D13" s="31"/>
      <c r="E13" s="31"/>
    </row>
    <row r="14" spans="1:6" ht="22.5" customHeight="1" x14ac:dyDescent="0.25">
      <c r="A14" s="32" t="s">
        <v>59</v>
      </c>
      <c r="B14" s="31"/>
      <c r="C14" s="31"/>
      <c r="D14" s="31"/>
      <c r="E14" s="31"/>
    </row>
    <row r="15" spans="1:6" ht="21.75" customHeight="1" x14ac:dyDescent="0.25">
      <c r="A15" s="32" t="s">
        <v>2</v>
      </c>
      <c r="B15" s="31"/>
      <c r="C15" s="31"/>
      <c r="D15" s="31"/>
      <c r="E15" s="31"/>
    </row>
    <row r="16" spans="1:6" ht="17.25" customHeight="1" x14ac:dyDescent="0.25">
      <c r="A16" s="32" t="s">
        <v>3</v>
      </c>
      <c r="B16" s="48"/>
      <c r="C16" s="48"/>
      <c r="D16" s="48"/>
      <c r="E16" s="48"/>
    </row>
    <row r="17" spans="1:5" ht="17.25" customHeight="1" x14ac:dyDescent="0.25">
      <c r="A17" s="32" t="s">
        <v>28</v>
      </c>
      <c r="B17" s="74">
        <f>+B13+B14+B15+B16</f>
        <v>0</v>
      </c>
      <c r="C17" s="74">
        <f>+C13+C14+C15+C16</f>
        <v>0</v>
      </c>
      <c r="D17" s="74">
        <f>+D13+D14+D15+D16</f>
        <v>0</v>
      </c>
      <c r="E17" s="74">
        <f>+E13+E14+E15+E16</f>
        <v>0</v>
      </c>
    </row>
    <row r="18" spans="1:5" ht="17.25" customHeight="1" x14ac:dyDescent="0.25">
      <c r="A18" s="23" t="s">
        <v>144</v>
      </c>
      <c r="B18" s="75"/>
      <c r="C18" s="75"/>
      <c r="D18" s="75"/>
      <c r="E18" s="75"/>
    </row>
    <row r="19" spans="1:5" ht="35.25" customHeight="1" x14ac:dyDescent="0.25">
      <c r="A19" s="32" t="s">
        <v>60</v>
      </c>
      <c r="B19" s="76"/>
      <c r="C19" s="76"/>
      <c r="D19" s="76"/>
      <c r="E19" s="76"/>
    </row>
    <row r="20" spans="1:5" ht="35.25" customHeight="1" x14ac:dyDescent="0.25">
      <c r="A20" s="32" t="s">
        <v>107</v>
      </c>
      <c r="B20" s="76"/>
      <c r="C20" s="76"/>
      <c r="D20" s="76"/>
      <c r="E20" s="76"/>
    </row>
    <row r="21" spans="1:5" ht="27" customHeight="1" x14ac:dyDescent="0.25">
      <c r="A21" s="32" t="s">
        <v>110</v>
      </c>
      <c r="B21" s="76"/>
      <c r="C21" s="76"/>
      <c r="D21" s="76"/>
      <c r="E21" s="76"/>
    </row>
    <row r="22" spans="1:5" ht="24.75" customHeight="1" x14ac:dyDescent="0.25">
      <c r="A22" s="32" t="s">
        <v>109</v>
      </c>
      <c r="B22" s="76"/>
      <c r="C22" s="76"/>
      <c r="D22" s="76"/>
      <c r="E22" s="76"/>
    </row>
    <row r="23" spans="1:5" ht="44.25" customHeight="1" x14ac:dyDescent="0.25">
      <c r="A23" s="32" t="s">
        <v>65</v>
      </c>
      <c r="B23" s="76"/>
      <c r="C23" s="76"/>
      <c r="D23" s="76"/>
      <c r="E23" s="76"/>
    </row>
    <row r="24" spans="1:5" ht="41.25" customHeight="1" x14ac:dyDescent="0.25">
      <c r="A24" s="32" t="s">
        <v>14</v>
      </c>
      <c r="B24" s="76"/>
      <c r="C24" s="76"/>
      <c r="D24" s="76"/>
      <c r="E24" s="76"/>
    </row>
    <row r="25" spans="1:5" ht="41.25" customHeight="1" x14ac:dyDescent="0.25">
      <c r="A25" s="25" t="s">
        <v>64</v>
      </c>
      <c r="B25" s="77">
        <f>+SUM(B19:B24)</f>
        <v>0</v>
      </c>
      <c r="C25" s="77">
        <f>+SUM(C19:C24)</f>
        <v>0</v>
      </c>
      <c r="D25" s="77">
        <f>+SUM(D19:D24)</f>
        <v>0</v>
      </c>
      <c r="E25" s="77">
        <f>+SUM(E19:E24)</f>
        <v>0</v>
      </c>
    </row>
    <row r="26" spans="1:5" ht="22.5" customHeight="1" x14ac:dyDescent="0.25">
      <c r="A26" s="33" t="s">
        <v>145</v>
      </c>
      <c r="B26" s="75"/>
      <c r="C26" s="75"/>
      <c r="D26" s="75"/>
      <c r="E26" s="75"/>
    </row>
    <row r="27" spans="1:5" ht="46.5" customHeight="1" x14ac:dyDescent="0.25">
      <c r="A27" s="32" t="s">
        <v>25</v>
      </c>
      <c r="B27" s="76"/>
      <c r="C27" s="76"/>
      <c r="D27" s="76"/>
      <c r="E27" s="76"/>
    </row>
    <row r="28" spans="1:5" ht="24.75" customHeight="1" x14ac:dyDescent="0.25">
      <c r="A28" s="32" t="s">
        <v>46</v>
      </c>
      <c r="B28" s="76"/>
      <c r="C28" s="76"/>
      <c r="D28" s="76"/>
      <c r="E28" s="76"/>
    </row>
    <row r="29" spans="1:5" ht="24" customHeight="1" x14ac:dyDescent="0.25">
      <c r="A29" s="32" t="s">
        <v>69</v>
      </c>
      <c r="B29" s="76"/>
      <c r="C29" s="76"/>
      <c r="D29" s="76"/>
      <c r="E29" s="76"/>
    </row>
    <row r="30" spans="1:5" ht="37.5" customHeight="1" x14ac:dyDescent="0.25">
      <c r="A30" s="32" t="s">
        <v>66</v>
      </c>
      <c r="B30" s="76"/>
      <c r="C30" s="76"/>
      <c r="D30" s="76"/>
      <c r="E30" s="76"/>
    </row>
    <row r="31" spans="1:5" ht="33.75" customHeight="1" x14ac:dyDescent="0.25">
      <c r="A31" s="32" t="s">
        <v>67</v>
      </c>
      <c r="B31" s="76"/>
      <c r="C31" s="76"/>
      <c r="D31" s="76"/>
      <c r="E31" s="76"/>
    </row>
    <row r="32" spans="1:5" ht="38.25" customHeight="1" x14ac:dyDescent="0.25">
      <c r="A32" s="32" t="s">
        <v>68</v>
      </c>
      <c r="B32" s="76"/>
      <c r="C32" s="76"/>
      <c r="D32" s="76"/>
      <c r="E32" s="76"/>
    </row>
    <row r="33" spans="1:6" ht="36.75" customHeight="1" thickBot="1" x14ac:dyDescent="0.3">
      <c r="A33" s="34" t="s">
        <v>70</v>
      </c>
      <c r="B33" s="78">
        <f>+SUM(B27:B32)</f>
        <v>0</v>
      </c>
      <c r="C33" s="78">
        <f>+SUM(C27:C32)</f>
        <v>0</v>
      </c>
      <c r="D33" s="78">
        <f>+SUM(D27:D32)</f>
        <v>0</v>
      </c>
      <c r="E33" s="78">
        <f>+SUM(E27:E32)</f>
        <v>0</v>
      </c>
    </row>
    <row r="34" spans="1:6" ht="24.75" customHeight="1" thickBot="1" x14ac:dyDescent="0.3">
      <c r="A34" s="27" t="s">
        <v>146</v>
      </c>
      <c r="B34" s="79">
        <f>+B25-B33</f>
        <v>0</v>
      </c>
      <c r="C34" s="79">
        <f>+C25-C33</f>
        <v>0</v>
      </c>
      <c r="D34" s="79">
        <f>+D25-D33</f>
        <v>0</v>
      </c>
      <c r="E34" s="79">
        <f>+E25-E33</f>
        <v>0</v>
      </c>
    </row>
    <row r="35" spans="1:6" ht="23.25" customHeight="1" thickTop="1" x14ac:dyDescent="0.25">
      <c r="A35" s="32" t="s">
        <v>5</v>
      </c>
      <c r="B35" s="76"/>
      <c r="C35" s="76"/>
      <c r="D35" s="76"/>
      <c r="E35" s="76"/>
    </row>
    <row r="36" spans="1:6" ht="23.25" customHeight="1" x14ac:dyDescent="0.25">
      <c r="A36" s="32" t="s">
        <v>72</v>
      </c>
      <c r="B36" s="76"/>
      <c r="C36" s="76"/>
      <c r="D36" s="76"/>
      <c r="E36" s="76"/>
    </row>
    <row r="37" spans="1:6" ht="31.5" customHeight="1" x14ac:dyDescent="0.25">
      <c r="A37" s="32" t="s">
        <v>73</v>
      </c>
      <c r="B37" s="76"/>
      <c r="C37" s="76"/>
      <c r="D37" s="76"/>
      <c r="E37" s="76"/>
    </row>
    <row r="38" spans="1:6" ht="53.25" customHeight="1" thickBot="1" x14ac:dyDescent="0.3">
      <c r="A38" s="35" t="s">
        <v>74</v>
      </c>
      <c r="B38" s="80"/>
      <c r="C38" s="80"/>
      <c r="D38" s="80"/>
      <c r="E38" s="80"/>
    </row>
    <row r="39" spans="1:6" ht="20.25" customHeight="1" thickBot="1" x14ac:dyDescent="0.3">
      <c r="A39" s="27" t="s">
        <v>147</v>
      </c>
      <c r="B39" s="81">
        <f>+B34+B35+B36-B37-B38</f>
        <v>0</v>
      </c>
      <c r="C39" s="81">
        <f>+C34+C35+C36-C37-C38</f>
        <v>0</v>
      </c>
      <c r="D39" s="81">
        <f>+D34+D35+D36-D37-D38</f>
        <v>0</v>
      </c>
      <c r="E39" s="81">
        <f>+E34+E35+E36-E37-E38</f>
        <v>0</v>
      </c>
    </row>
    <row r="40" spans="1:6" ht="25.5" customHeight="1" thickTop="1" x14ac:dyDescent="0.25">
      <c r="A40" s="32" t="s">
        <v>7</v>
      </c>
      <c r="B40" s="76"/>
      <c r="C40" s="76"/>
      <c r="D40" s="76"/>
      <c r="E40" s="76"/>
    </row>
    <row r="41" spans="1:6" ht="22.5" customHeight="1" x14ac:dyDescent="0.25">
      <c r="A41" s="33" t="s">
        <v>148</v>
      </c>
      <c r="B41" s="82">
        <f>B39+B40</f>
        <v>0</v>
      </c>
      <c r="C41" s="82">
        <f>C39+C40</f>
        <v>0</v>
      </c>
      <c r="D41" s="82">
        <f>D39+D40</f>
        <v>0</v>
      </c>
      <c r="E41" s="82">
        <f>E39+E40</f>
        <v>0</v>
      </c>
      <c r="F41" s="19"/>
    </row>
    <row r="42" spans="1:6" ht="16.5" customHeight="1" x14ac:dyDescent="0.25">
      <c r="A42" s="36" t="s">
        <v>34</v>
      </c>
      <c r="B42" s="83"/>
      <c r="C42" s="83"/>
      <c r="D42" s="83"/>
      <c r="E42" s="83"/>
    </row>
    <row r="43" spans="1:6" ht="30.75" customHeight="1" x14ac:dyDescent="0.25">
      <c r="A43" s="32" t="s">
        <v>106</v>
      </c>
      <c r="B43" s="84" t="e">
        <f>+(B25/B33)-1</f>
        <v>#DIV/0!</v>
      </c>
      <c r="C43" s="84" t="e">
        <f>+(C25/C33)-1</f>
        <v>#DIV/0!</v>
      </c>
      <c r="D43" s="84" t="e">
        <f>+(D25/D33)-1</f>
        <v>#DIV/0!</v>
      </c>
      <c r="E43" s="84" t="e">
        <f>+(E25/E33)-1</f>
        <v>#DIV/0!</v>
      </c>
    </row>
    <row r="44" spans="1:6" ht="21" customHeight="1" x14ac:dyDescent="0.25">
      <c r="A44" s="32" t="s">
        <v>105</v>
      </c>
      <c r="B44" s="84" t="e">
        <f>+B39/(B25+B35+B36)</f>
        <v>#DIV/0!</v>
      </c>
      <c r="C44" s="84" t="e">
        <f>+C39/(C25+C35+C36)</f>
        <v>#DIV/0!</v>
      </c>
      <c r="D44" s="84" t="e">
        <f>+D39/(D25+D35+D36)</f>
        <v>#DIV/0!</v>
      </c>
      <c r="E44" s="84" t="e">
        <f>+E39/(E25+E35+E36)</f>
        <v>#DIV/0!</v>
      </c>
    </row>
    <row r="45" spans="1:6" ht="23.25" customHeight="1" x14ac:dyDescent="0.25">
      <c r="A45" s="1"/>
    </row>
    <row r="46" spans="1:6" ht="21.75" customHeight="1" x14ac:dyDescent="0.25">
      <c r="A46" s="1"/>
    </row>
    <row r="48" spans="1:6" x14ac:dyDescent="0.25">
      <c r="A48" s="19" t="s">
        <v>53</v>
      </c>
    </row>
    <row r="49" spans="1:5" ht="27.75" customHeight="1" x14ac:dyDescent="0.25">
      <c r="A49" s="127" t="s">
        <v>54</v>
      </c>
      <c r="B49" s="130"/>
      <c r="C49" s="130"/>
      <c r="D49" s="130"/>
      <c r="E49" s="130"/>
    </row>
    <row r="50" spans="1:5" ht="16.5" customHeight="1" x14ac:dyDescent="0.25">
      <c r="A50" s="127" t="s">
        <v>85</v>
      </c>
      <c r="B50" s="128"/>
      <c r="C50" s="128"/>
      <c r="D50" s="128"/>
      <c r="E50" s="128"/>
    </row>
    <row r="51" spans="1:5" ht="18" customHeight="1" x14ac:dyDescent="0.25">
      <c r="A51" s="40" t="s">
        <v>87</v>
      </c>
    </row>
  </sheetData>
  <sheetProtection selectLockedCells="1"/>
  <mergeCells count="6">
    <mergeCell ref="B1:E1"/>
    <mergeCell ref="A8:E8"/>
    <mergeCell ref="A12:E12"/>
    <mergeCell ref="A49:E49"/>
    <mergeCell ref="A50:E50"/>
    <mergeCell ref="A3:E3"/>
  </mergeCells>
  <pageMargins left="0.74803149606299213" right="0.74803149606299213" top="0.98425196850393704" bottom="0.98425196850393704" header="0.51181102362204722" footer="0.51181102362204722"/>
  <pageSetup paperSize="9" scale="58" orientation="portrait" r:id="rId1"/>
  <headerFooter alignWithMargins="0"/>
  <ignoredErrors>
    <ignoredError sqref="B17:E17" unlockedFormula="1"/>
    <ignoredError sqref="B11:E11 B43:E43 B44:E44"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view="pageBreakPreview" zoomScaleNormal="100" zoomScaleSheetLayoutView="100" workbookViewId="0">
      <pane xSplit="1" ySplit="8" topLeftCell="B9" activePane="bottomRight" state="frozen"/>
      <selection pane="topRight" activeCell="B1" sqref="B1"/>
      <selection pane="bottomLeft" activeCell="A8" sqref="A8"/>
      <selection pane="bottomRight" activeCell="A9" sqref="A9"/>
    </sheetView>
  </sheetViews>
  <sheetFormatPr defaultColWidth="9.109375" defaultRowHeight="13.2" x14ac:dyDescent="0.25"/>
  <cols>
    <col min="1" max="1" width="40.6640625" style="6" customWidth="1"/>
    <col min="2" max="5" width="21.33203125" style="1" customWidth="1"/>
    <col min="6" max="7" width="9.109375" style="1"/>
    <col min="8" max="8" width="24.33203125" style="1" customWidth="1"/>
    <col min="9" max="12" width="9.109375" style="1"/>
    <col min="13" max="13" width="11.88671875" style="1" customWidth="1"/>
    <col min="14" max="16384" width="9.109375" style="1"/>
  </cols>
  <sheetData>
    <row r="1" spans="1:6" ht="16.5" customHeight="1" x14ac:dyDescent="0.3">
      <c r="A1" s="47" t="s">
        <v>108</v>
      </c>
      <c r="B1" s="142">
        <f>'Annual accounts data'!B1</f>
        <v>0</v>
      </c>
      <c r="C1" s="142"/>
      <c r="D1" s="142"/>
      <c r="E1" s="142"/>
    </row>
    <row r="2" spans="1:6" ht="16.5" customHeight="1" x14ac:dyDescent="0.3">
      <c r="A2" s="28" t="s">
        <v>22</v>
      </c>
      <c r="B2" s="10" t="s">
        <v>167</v>
      </c>
      <c r="C2" s="29"/>
      <c r="D2" s="9"/>
      <c r="E2" s="9"/>
    </row>
    <row r="3" spans="1:6" ht="27" customHeight="1" x14ac:dyDescent="0.25">
      <c r="A3" s="143" t="s">
        <v>128</v>
      </c>
      <c r="B3" s="143"/>
      <c r="C3" s="143"/>
      <c r="D3" s="143"/>
      <c r="E3" s="143"/>
    </row>
    <row r="4" spans="1:6" ht="16.5" customHeight="1" x14ac:dyDescent="0.25">
      <c r="A4" s="21" t="s">
        <v>92</v>
      </c>
      <c r="B4" s="22"/>
      <c r="C4" s="22"/>
      <c r="D4" s="22"/>
      <c r="E4" s="22"/>
    </row>
    <row r="5" spans="1:6" ht="15.6" x14ac:dyDescent="0.25">
      <c r="A5" s="4" t="s">
        <v>0</v>
      </c>
      <c r="B5" s="5" t="s">
        <v>9</v>
      </c>
      <c r="C5" s="5" t="s">
        <v>10</v>
      </c>
      <c r="D5" s="5" t="s">
        <v>11</v>
      </c>
      <c r="E5" s="5" t="s">
        <v>1</v>
      </c>
      <c r="F5" s="19"/>
    </row>
    <row r="6" spans="1:6" ht="15.6" x14ac:dyDescent="0.25">
      <c r="A6" s="11" t="s">
        <v>62</v>
      </c>
      <c r="B6" s="44"/>
      <c r="C6" s="44"/>
      <c r="D6" s="44"/>
      <c r="E6" s="44"/>
      <c r="F6" s="19"/>
    </row>
    <row r="7" spans="1:6" ht="15.6" x14ac:dyDescent="0.25">
      <c r="A7" s="30" t="s">
        <v>80</v>
      </c>
      <c r="B7" s="72"/>
      <c r="C7" s="72"/>
      <c r="D7" s="72"/>
      <c r="E7" s="87" t="s">
        <v>8</v>
      </c>
      <c r="F7" s="19"/>
    </row>
    <row r="8" spans="1:6" ht="20.25" customHeight="1" x14ac:dyDescent="0.25">
      <c r="A8" s="133" t="s">
        <v>61</v>
      </c>
      <c r="B8" s="134"/>
      <c r="C8" s="134"/>
      <c r="D8" s="134"/>
      <c r="E8" s="135"/>
    </row>
    <row r="9" spans="1:6" ht="41.25" customHeight="1" x14ac:dyDescent="0.25">
      <c r="A9" s="32" t="s">
        <v>140</v>
      </c>
      <c r="B9" s="31"/>
      <c r="C9" s="31"/>
      <c r="D9" s="31"/>
      <c r="E9" s="31"/>
    </row>
    <row r="10" spans="1:6" ht="36" customHeight="1" x14ac:dyDescent="0.25">
      <c r="A10" s="32" t="s">
        <v>139</v>
      </c>
      <c r="B10" s="31"/>
      <c r="C10" s="31"/>
      <c r="D10" s="31"/>
      <c r="E10" s="31"/>
    </row>
    <row r="11" spans="1:6" ht="34.5" customHeight="1" x14ac:dyDescent="0.25">
      <c r="A11" s="32" t="s">
        <v>166</v>
      </c>
      <c r="B11" s="38" t="e">
        <f>+B20/B13</f>
        <v>#DIV/0!</v>
      </c>
      <c r="C11" s="38" t="e">
        <f>+C20/C13</f>
        <v>#DIV/0!</v>
      </c>
      <c r="D11" s="38" t="e">
        <f>+D20/D13</f>
        <v>#DIV/0!</v>
      </c>
      <c r="E11" s="38" t="e">
        <f>+E20/E13</f>
        <v>#DIV/0!</v>
      </c>
    </row>
    <row r="12" spans="1:6" ht="20.25" customHeight="1" x14ac:dyDescent="0.25">
      <c r="A12" s="144" t="s">
        <v>138</v>
      </c>
      <c r="B12" s="137"/>
      <c r="C12" s="137"/>
      <c r="D12" s="137"/>
      <c r="E12" s="138"/>
    </row>
    <row r="13" spans="1:6" ht="21" customHeight="1" x14ac:dyDescent="0.25">
      <c r="A13" s="32" t="s">
        <v>23</v>
      </c>
      <c r="B13" s="31"/>
      <c r="C13" s="31"/>
      <c r="D13" s="31"/>
      <c r="E13" s="31"/>
    </row>
    <row r="14" spans="1:6" ht="24" customHeight="1" x14ac:dyDescent="0.25">
      <c r="A14" s="32" t="s">
        <v>59</v>
      </c>
      <c r="B14" s="31"/>
      <c r="C14" s="31"/>
      <c r="D14" s="31"/>
      <c r="E14" s="31"/>
    </row>
    <row r="15" spans="1:6" ht="21.75" customHeight="1" x14ac:dyDescent="0.25">
      <c r="A15" s="32" t="s">
        <v>2</v>
      </c>
      <c r="B15" s="31"/>
      <c r="C15" s="31"/>
      <c r="D15" s="31"/>
      <c r="E15" s="31"/>
    </row>
    <row r="16" spans="1:6" ht="17.25" customHeight="1" x14ac:dyDescent="0.25">
      <c r="A16" s="32" t="s">
        <v>3</v>
      </c>
      <c r="B16" s="48"/>
      <c r="C16" s="48"/>
      <c r="D16" s="48"/>
      <c r="E16" s="48"/>
    </row>
    <row r="17" spans="1:5" ht="17.25" customHeight="1" x14ac:dyDescent="0.25">
      <c r="A17" s="32" t="s">
        <v>28</v>
      </c>
      <c r="B17" s="74">
        <f>+B13+B14+B15+B16</f>
        <v>0</v>
      </c>
      <c r="C17" s="74">
        <f>+C13+C14+C15+C16</f>
        <v>0</v>
      </c>
      <c r="D17" s="74">
        <f>+D13+D14+D15+D16</f>
        <v>0</v>
      </c>
      <c r="E17" s="74">
        <f>+E13+E14+E15+E16</f>
        <v>0</v>
      </c>
    </row>
    <row r="18" spans="1:5" ht="17.25" customHeight="1" x14ac:dyDescent="0.25">
      <c r="A18" s="23" t="s">
        <v>137</v>
      </c>
      <c r="B18" s="75"/>
      <c r="C18" s="75"/>
      <c r="D18" s="75"/>
      <c r="E18" s="75"/>
    </row>
    <row r="19" spans="1:5" ht="38.25" customHeight="1" x14ac:dyDescent="0.25">
      <c r="A19" s="32" t="s">
        <v>60</v>
      </c>
      <c r="B19" s="76"/>
      <c r="C19" s="76"/>
      <c r="D19" s="76"/>
      <c r="E19" s="76"/>
    </row>
    <row r="20" spans="1:5" ht="38.25" customHeight="1" x14ac:dyDescent="0.25">
      <c r="A20" s="32" t="s">
        <v>107</v>
      </c>
      <c r="B20" s="76"/>
      <c r="C20" s="76"/>
      <c r="D20" s="76"/>
      <c r="E20" s="76"/>
    </row>
    <row r="21" spans="1:5" ht="23.25" customHeight="1" x14ac:dyDescent="0.25">
      <c r="A21" s="32" t="s">
        <v>110</v>
      </c>
      <c r="B21" s="76"/>
      <c r="C21" s="76"/>
      <c r="D21" s="76"/>
      <c r="E21" s="76"/>
    </row>
    <row r="22" spans="1:5" ht="25.5" customHeight="1" x14ac:dyDescent="0.25">
      <c r="A22" s="32" t="s">
        <v>109</v>
      </c>
      <c r="B22" s="76"/>
      <c r="C22" s="76"/>
      <c r="D22" s="76"/>
      <c r="E22" s="76"/>
    </row>
    <row r="23" spans="1:5" ht="44.25" customHeight="1" x14ac:dyDescent="0.25">
      <c r="A23" s="32" t="s">
        <v>65</v>
      </c>
      <c r="B23" s="76"/>
      <c r="C23" s="76"/>
      <c r="D23" s="76"/>
      <c r="E23" s="76"/>
    </row>
    <row r="24" spans="1:5" ht="36" customHeight="1" x14ac:dyDescent="0.25">
      <c r="A24" s="32" t="s">
        <v>14</v>
      </c>
      <c r="B24" s="76"/>
      <c r="C24" s="76"/>
      <c r="D24" s="76"/>
      <c r="E24" s="76"/>
    </row>
    <row r="25" spans="1:5" ht="39" customHeight="1" x14ac:dyDescent="0.25">
      <c r="A25" s="25" t="s">
        <v>64</v>
      </c>
      <c r="B25" s="77">
        <f>+SUM(B19:B24)</f>
        <v>0</v>
      </c>
      <c r="C25" s="77">
        <f>+SUM(C19:C24)</f>
        <v>0</v>
      </c>
      <c r="D25" s="77">
        <f>+SUM(D19:D24)</f>
        <v>0</v>
      </c>
      <c r="E25" s="77">
        <f>+SUM(E19:E24)</f>
        <v>0</v>
      </c>
    </row>
    <row r="26" spans="1:5" ht="22.5" customHeight="1" x14ac:dyDescent="0.25">
      <c r="A26" s="33" t="s">
        <v>135</v>
      </c>
      <c r="B26" s="75"/>
      <c r="C26" s="75"/>
      <c r="D26" s="75"/>
      <c r="E26" s="75"/>
    </row>
    <row r="27" spans="1:5" ht="54" customHeight="1" x14ac:dyDescent="0.25">
      <c r="A27" s="32" t="s">
        <v>25</v>
      </c>
      <c r="B27" s="76"/>
      <c r="C27" s="76"/>
      <c r="D27" s="76"/>
      <c r="E27" s="76"/>
    </row>
    <row r="28" spans="1:5" ht="24" customHeight="1" x14ac:dyDescent="0.25">
      <c r="A28" s="32" t="s">
        <v>46</v>
      </c>
      <c r="B28" s="76"/>
      <c r="C28" s="76"/>
      <c r="D28" s="76"/>
      <c r="E28" s="76"/>
    </row>
    <row r="29" spans="1:5" ht="23.25" customHeight="1" x14ac:dyDescent="0.25">
      <c r="A29" s="32" t="s">
        <v>69</v>
      </c>
      <c r="B29" s="76"/>
      <c r="C29" s="76"/>
      <c r="D29" s="76"/>
      <c r="E29" s="76"/>
    </row>
    <row r="30" spans="1:5" ht="37.5" customHeight="1" x14ac:dyDescent="0.25">
      <c r="A30" s="32" t="s">
        <v>66</v>
      </c>
      <c r="B30" s="76"/>
      <c r="C30" s="76"/>
      <c r="D30" s="76"/>
      <c r="E30" s="76"/>
    </row>
    <row r="31" spans="1:5" ht="33.75" customHeight="1" x14ac:dyDescent="0.25">
      <c r="A31" s="32" t="s">
        <v>67</v>
      </c>
      <c r="B31" s="76"/>
      <c r="C31" s="76"/>
      <c r="D31" s="76"/>
      <c r="E31" s="76"/>
    </row>
    <row r="32" spans="1:5" ht="38.25" customHeight="1" x14ac:dyDescent="0.25">
      <c r="A32" s="32" t="s">
        <v>68</v>
      </c>
      <c r="B32" s="76"/>
      <c r="C32" s="76"/>
      <c r="D32" s="76"/>
      <c r="E32" s="76"/>
    </row>
    <row r="33" spans="1:6" ht="36.75" customHeight="1" thickBot="1" x14ac:dyDescent="0.3">
      <c r="A33" s="34" t="s">
        <v>70</v>
      </c>
      <c r="B33" s="78">
        <f>+SUM(B27:B32)</f>
        <v>0</v>
      </c>
      <c r="C33" s="78">
        <f>+SUM(C27:C32)</f>
        <v>0</v>
      </c>
      <c r="D33" s="78">
        <f>+SUM(D27:D32)</f>
        <v>0</v>
      </c>
      <c r="E33" s="78">
        <f>+SUM(E27:E32)</f>
        <v>0</v>
      </c>
    </row>
    <row r="34" spans="1:6" ht="24.75" customHeight="1" thickBot="1" x14ac:dyDescent="0.3">
      <c r="A34" s="27" t="s">
        <v>136</v>
      </c>
      <c r="B34" s="79">
        <f>+B25-B33</f>
        <v>0</v>
      </c>
      <c r="C34" s="79">
        <f>+C25-C33</f>
        <v>0</v>
      </c>
      <c r="D34" s="79">
        <f>+D25-D33</f>
        <v>0</v>
      </c>
      <c r="E34" s="79">
        <f>+E25-E33</f>
        <v>0</v>
      </c>
    </row>
    <row r="35" spans="1:6" ht="21.75" customHeight="1" thickTop="1" x14ac:dyDescent="0.25">
      <c r="A35" s="32" t="s">
        <v>5</v>
      </c>
      <c r="B35" s="76"/>
      <c r="C35" s="76"/>
      <c r="D35" s="76"/>
      <c r="E35" s="76"/>
    </row>
    <row r="36" spans="1:6" ht="24.75" customHeight="1" x14ac:dyDescent="0.25">
      <c r="A36" s="32" t="s">
        <v>72</v>
      </c>
      <c r="B36" s="76"/>
      <c r="C36" s="76"/>
      <c r="D36" s="76"/>
      <c r="E36" s="76"/>
    </row>
    <row r="37" spans="1:6" ht="33" customHeight="1" x14ac:dyDescent="0.25">
      <c r="A37" s="32" t="s">
        <v>73</v>
      </c>
      <c r="B37" s="76"/>
      <c r="C37" s="76"/>
      <c r="D37" s="76"/>
      <c r="E37" s="76"/>
    </row>
    <row r="38" spans="1:6" ht="53.25" customHeight="1" thickBot="1" x14ac:dyDescent="0.3">
      <c r="A38" s="35" t="s">
        <v>74</v>
      </c>
      <c r="B38" s="80"/>
      <c r="C38" s="80"/>
      <c r="D38" s="80"/>
      <c r="E38" s="80"/>
    </row>
    <row r="39" spans="1:6" ht="20.25" customHeight="1" thickBot="1" x14ac:dyDescent="0.3">
      <c r="A39" s="27" t="s">
        <v>133</v>
      </c>
      <c r="B39" s="81">
        <f>+B34+B35+B36-B37-B38</f>
        <v>0</v>
      </c>
      <c r="C39" s="81">
        <f>+C34+C35+C36-C37-C38</f>
        <v>0</v>
      </c>
      <c r="D39" s="81">
        <f>+D34+D35+D36-D37-D38</f>
        <v>0</v>
      </c>
      <c r="E39" s="81">
        <f>+E34+E35+E36-E37-E38</f>
        <v>0</v>
      </c>
    </row>
    <row r="40" spans="1:6" ht="24.75" customHeight="1" thickTop="1" x14ac:dyDescent="0.25">
      <c r="A40" s="32" t="s">
        <v>7</v>
      </c>
      <c r="B40" s="76"/>
      <c r="C40" s="76"/>
      <c r="D40" s="76"/>
      <c r="E40" s="76"/>
    </row>
    <row r="41" spans="1:6" ht="22.5" customHeight="1" x14ac:dyDescent="0.25">
      <c r="A41" s="33" t="s">
        <v>134</v>
      </c>
      <c r="B41" s="82">
        <f>B39+B40</f>
        <v>0</v>
      </c>
      <c r="C41" s="82">
        <f>C39+C40</f>
        <v>0</v>
      </c>
      <c r="D41" s="82">
        <f>D39+D40</f>
        <v>0</v>
      </c>
      <c r="E41" s="82">
        <f>E39+E40</f>
        <v>0</v>
      </c>
      <c r="F41" s="19"/>
    </row>
    <row r="42" spans="1:6" ht="16.5" customHeight="1" x14ac:dyDescent="0.25">
      <c r="A42" s="36" t="s">
        <v>34</v>
      </c>
      <c r="B42" s="83"/>
      <c r="C42" s="83"/>
      <c r="D42" s="83"/>
      <c r="E42" s="83"/>
    </row>
    <row r="43" spans="1:6" ht="19.5" customHeight="1" x14ac:dyDescent="0.25">
      <c r="A43" s="32" t="s">
        <v>106</v>
      </c>
      <c r="B43" s="84" t="e">
        <f>+(B25/B33)-1</f>
        <v>#DIV/0!</v>
      </c>
      <c r="C43" s="84" t="e">
        <f>+(C25/C33)-1</f>
        <v>#DIV/0!</v>
      </c>
      <c r="D43" s="84" t="e">
        <f>+(D25/D33)-1</f>
        <v>#DIV/0!</v>
      </c>
      <c r="E43" s="84" t="e">
        <f>+(E25/E33)-1</f>
        <v>#DIV/0!</v>
      </c>
    </row>
    <row r="44" spans="1:6" ht="21" customHeight="1" x14ac:dyDescent="0.25">
      <c r="A44" s="32" t="s">
        <v>105</v>
      </c>
      <c r="B44" s="84" t="e">
        <f>+B39/(B25+B35+B36)</f>
        <v>#DIV/0!</v>
      </c>
      <c r="C44" s="84" t="e">
        <f>+C39/(C25+C35+C36)</f>
        <v>#DIV/0!</v>
      </c>
      <c r="D44" s="84" t="e">
        <f>+D39/(D25+D35+D36)</f>
        <v>#DIV/0!</v>
      </c>
      <c r="E44" s="84" t="e">
        <f>+E39/(E25+E35+E36)</f>
        <v>#DIV/0!</v>
      </c>
    </row>
    <row r="45" spans="1:6" ht="30.75" customHeight="1" x14ac:dyDescent="0.25">
      <c r="A45" s="1"/>
    </row>
    <row r="46" spans="1:6" ht="30.75" customHeight="1" x14ac:dyDescent="0.25">
      <c r="A46" s="1"/>
    </row>
    <row r="48" spans="1:6" x14ac:dyDescent="0.25">
      <c r="A48" s="19" t="s">
        <v>53</v>
      </c>
    </row>
    <row r="49" spans="1:1" x14ac:dyDescent="0.25">
      <c r="A49" s="19" t="s">
        <v>54</v>
      </c>
    </row>
    <row r="50" spans="1:1" ht="26.4" x14ac:dyDescent="0.25">
      <c r="A50" s="40" t="s">
        <v>85</v>
      </c>
    </row>
    <row r="51" spans="1:1" x14ac:dyDescent="0.25">
      <c r="A51" s="40" t="s">
        <v>87</v>
      </c>
    </row>
  </sheetData>
  <sheetProtection selectLockedCells="1"/>
  <mergeCells count="4">
    <mergeCell ref="A8:E8"/>
    <mergeCell ref="A12:E12"/>
    <mergeCell ref="B1:E1"/>
    <mergeCell ref="A3:E3"/>
  </mergeCells>
  <pageMargins left="0.74803149606299213" right="0.74803149606299213" top="0.98425196850393704" bottom="0.98425196850393704" header="0.51181102362204722" footer="0.51181102362204722"/>
  <pageSetup paperSize="9" scale="59" orientation="portrait" r:id="rId1"/>
  <headerFooter alignWithMargins="0"/>
  <ignoredErrors>
    <ignoredError sqref="B43:E43 B11:E11 B44:E44" evalError="1"/>
    <ignoredError sqref="B17:E1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zoomScaleNormal="100" zoomScaleSheetLayoutView="100" workbookViewId="0">
      <pane ySplit="1" topLeftCell="A2" activePane="bottomLeft" state="frozen"/>
      <selection pane="bottomLeft" activeCell="A2" sqref="A2"/>
    </sheetView>
  </sheetViews>
  <sheetFormatPr defaultRowHeight="13.2" x14ac:dyDescent="0.25"/>
  <cols>
    <col min="1" max="1" width="37.33203125" customWidth="1"/>
    <col min="2" max="2" width="21.6640625" customWidth="1"/>
    <col min="3" max="3" width="16.109375" customWidth="1"/>
  </cols>
  <sheetData>
    <row r="1" spans="1:3" ht="31.2" x14ac:dyDescent="0.25">
      <c r="A1" s="7" t="s">
        <v>16</v>
      </c>
      <c r="B1" s="7" t="s">
        <v>17</v>
      </c>
      <c r="C1" s="7" t="s">
        <v>18</v>
      </c>
    </row>
    <row r="2" spans="1:3" ht="15" x14ac:dyDescent="0.25">
      <c r="A2" s="62"/>
      <c r="B2" s="104"/>
      <c r="C2" s="104"/>
    </row>
    <row r="3" spans="1:3" ht="15" x14ac:dyDescent="0.25">
      <c r="A3" s="62"/>
      <c r="B3" s="104"/>
      <c r="C3" s="104"/>
    </row>
    <row r="4" spans="1:3" ht="15" x14ac:dyDescent="0.25">
      <c r="A4" s="62"/>
      <c r="B4" s="104"/>
      <c r="C4" s="104"/>
    </row>
    <row r="5" spans="1:3" ht="15" x14ac:dyDescent="0.25">
      <c r="A5" s="104"/>
      <c r="B5" s="104"/>
      <c r="C5" s="104"/>
    </row>
    <row r="6" spans="1:3" ht="15" x14ac:dyDescent="0.25">
      <c r="A6" s="104"/>
      <c r="B6" s="104"/>
      <c r="C6" s="104"/>
    </row>
    <row r="7" spans="1:3" ht="15" x14ac:dyDescent="0.25">
      <c r="A7" s="104"/>
      <c r="B7" s="104"/>
      <c r="C7" s="104"/>
    </row>
    <row r="8" spans="1:3" ht="15" x14ac:dyDescent="0.25">
      <c r="A8" s="104"/>
      <c r="B8" s="104"/>
      <c r="C8" s="104"/>
    </row>
    <row r="9" spans="1:3" ht="15" x14ac:dyDescent="0.25">
      <c r="A9" s="104"/>
      <c r="B9" s="104"/>
      <c r="C9" s="104"/>
    </row>
    <row r="10" spans="1:3" ht="15" x14ac:dyDescent="0.25">
      <c r="A10" s="104"/>
      <c r="B10" s="104"/>
      <c r="C10" s="104"/>
    </row>
    <row r="11" spans="1:3" ht="15" x14ac:dyDescent="0.25">
      <c r="A11" s="104"/>
      <c r="B11" s="104"/>
      <c r="C11" s="104"/>
    </row>
    <row r="12" spans="1:3" ht="15" x14ac:dyDescent="0.25">
      <c r="A12" s="104"/>
      <c r="B12" s="104"/>
      <c r="C12" s="104"/>
    </row>
    <row r="13" spans="1:3" ht="15" x14ac:dyDescent="0.25">
      <c r="A13" s="104"/>
      <c r="B13" s="104"/>
      <c r="C13" s="104"/>
    </row>
    <row r="14" spans="1:3" ht="15" x14ac:dyDescent="0.25">
      <c r="A14" s="104"/>
      <c r="B14" s="104"/>
      <c r="C14" s="104"/>
    </row>
    <row r="15" spans="1:3" ht="15" x14ac:dyDescent="0.25">
      <c r="A15" s="104"/>
      <c r="B15" s="104"/>
      <c r="C15" s="104"/>
    </row>
    <row r="16" spans="1:3" ht="15" x14ac:dyDescent="0.25">
      <c r="A16" s="104"/>
      <c r="B16" s="104"/>
      <c r="C16" s="104"/>
    </row>
    <row r="17" spans="1:3" ht="15" x14ac:dyDescent="0.25">
      <c r="A17" s="104"/>
      <c r="B17" s="104"/>
      <c r="C17" s="104"/>
    </row>
    <row r="18" spans="1:3" ht="15" x14ac:dyDescent="0.25">
      <c r="A18" s="104"/>
      <c r="B18" s="104"/>
      <c r="C18" s="104"/>
    </row>
    <row r="19" spans="1:3" ht="15" x14ac:dyDescent="0.25">
      <c r="A19" s="104"/>
      <c r="B19" s="104"/>
      <c r="C19" s="104"/>
    </row>
    <row r="20" spans="1:3" ht="15" x14ac:dyDescent="0.25">
      <c r="A20" s="104"/>
      <c r="B20" s="104"/>
      <c r="C20" s="104"/>
    </row>
    <row r="21" spans="1:3" ht="15" x14ac:dyDescent="0.25">
      <c r="A21" s="104"/>
      <c r="B21" s="104"/>
      <c r="C21" s="104"/>
    </row>
    <row r="22" spans="1:3" ht="15" x14ac:dyDescent="0.25">
      <c r="A22" s="104"/>
      <c r="B22" s="104"/>
      <c r="C22" s="104"/>
    </row>
    <row r="23" spans="1:3" ht="15" x14ac:dyDescent="0.25">
      <c r="A23" s="104"/>
      <c r="B23" s="104"/>
      <c r="C23" s="104"/>
    </row>
    <row r="24" spans="1:3" ht="15" x14ac:dyDescent="0.25">
      <c r="A24" s="104"/>
      <c r="B24" s="104"/>
      <c r="C24" s="104"/>
    </row>
    <row r="25" spans="1:3" ht="15" x14ac:dyDescent="0.25">
      <c r="A25" s="104"/>
      <c r="B25" s="104"/>
      <c r="C25" s="104"/>
    </row>
    <row r="26" spans="1:3" ht="15" x14ac:dyDescent="0.25">
      <c r="A26" s="104"/>
      <c r="B26" s="104"/>
      <c r="C26" s="104"/>
    </row>
    <row r="27" spans="1:3" ht="15" x14ac:dyDescent="0.25">
      <c r="A27" s="104"/>
      <c r="B27" s="104"/>
      <c r="C27" s="104"/>
    </row>
    <row r="28" spans="1:3" ht="15" x14ac:dyDescent="0.25">
      <c r="A28" s="104"/>
      <c r="B28" s="104"/>
      <c r="C28" s="104"/>
    </row>
    <row r="29" spans="1:3" ht="15" x14ac:dyDescent="0.25">
      <c r="A29" s="104"/>
      <c r="B29" s="104"/>
      <c r="C29" s="104"/>
    </row>
    <row r="30" spans="1:3" ht="15" x14ac:dyDescent="0.25">
      <c r="A30" s="104"/>
      <c r="B30" s="104"/>
      <c r="C30" s="104"/>
    </row>
    <row r="31" spans="1:3" ht="15" x14ac:dyDescent="0.25">
      <c r="A31" s="104"/>
      <c r="B31" s="104"/>
      <c r="C31" s="104"/>
    </row>
    <row r="32" spans="1:3" ht="15" x14ac:dyDescent="0.25">
      <c r="A32" s="104"/>
      <c r="B32" s="104"/>
      <c r="C32" s="104"/>
    </row>
    <row r="33" spans="1:3" ht="15" x14ac:dyDescent="0.25">
      <c r="A33" s="104"/>
      <c r="B33" s="104"/>
      <c r="C33" s="104"/>
    </row>
    <row r="34" spans="1:3" ht="15" x14ac:dyDescent="0.25">
      <c r="A34" s="104"/>
      <c r="B34" s="104"/>
      <c r="C34" s="104"/>
    </row>
    <row r="35" spans="1:3" ht="15" x14ac:dyDescent="0.25">
      <c r="A35" s="104"/>
      <c r="B35" s="104"/>
      <c r="C35" s="104"/>
    </row>
    <row r="36" spans="1:3" ht="15" x14ac:dyDescent="0.25">
      <c r="A36" s="104"/>
      <c r="B36" s="104"/>
      <c r="C36" s="104"/>
    </row>
    <row r="37" spans="1:3" ht="15" x14ac:dyDescent="0.25">
      <c r="A37" s="104"/>
      <c r="B37" s="104"/>
      <c r="C37" s="104"/>
    </row>
    <row r="38" spans="1:3" ht="15" x14ac:dyDescent="0.25">
      <c r="A38" s="104"/>
      <c r="B38" s="104"/>
      <c r="C38" s="104"/>
    </row>
    <row r="39" spans="1:3" ht="15" x14ac:dyDescent="0.25">
      <c r="A39" s="104"/>
      <c r="B39" s="104"/>
      <c r="C39" s="104"/>
    </row>
    <row r="40" spans="1:3" ht="15" x14ac:dyDescent="0.25">
      <c r="A40" s="104"/>
      <c r="B40" s="104"/>
      <c r="C40" s="104"/>
    </row>
    <row r="41" spans="1:3" ht="15" x14ac:dyDescent="0.25">
      <c r="A41" s="104"/>
      <c r="B41" s="104"/>
      <c r="C41" s="104"/>
    </row>
    <row r="42" spans="1:3" ht="15" x14ac:dyDescent="0.25">
      <c r="A42" s="104"/>
      <c r="B42" s="104"/>
      <c r="C42" s="104"/>
    </row>
    <row r="43" spans="1:3" ht="15" x14ac:dyDescent="0.25">
      <c r="A43" s="104"/>
      <c r="B43" s="104"/>
      <c r="C43" s="104"/>
    </row>
    <row r="44" spans="1:3" ht="15" x14ac:dyDescent="0.25">
      <c r="A44" s="104"/>
      <c r="B44" s="104"/>
      <c r="C44" s="104"/>
    </row>
    <row r="45" spans="1:3" ht="15" x14ac:dyDescent="0.25">
      <c r="A45" s="104"/>
      <c r="B45" s="104"/>
      <c r="C45" s="104"/>
    </row>
    <row r="46" spans="1:3" ht="15" x14ac:dyDescent="0.25">
      <c r="A46" s="104"/>
      <c r="B46" s="104"/>
      <c r="C46" s="104"/>
    </row>
    <row r="47" spans="1:3" ht="15" x14ac:dyDescent="0.25">
      <c r="A47" s="104"/>
      <c r="B47" s="104"/>
      <c r="C47" s="104"/>
    </row>
    <row r="48" spans="1:3" ht="15" x14ac:dyDescent="0.25">
      <c r="A48" s="104"/>
      <c r="B48" s="104"/>
      <c r="C48" s="104"/>
    </row>
    <row r="49" spans="1:3" ht="15" x14ac:dyDescent="0.25">
      <c r="A49" s="104"/>
      <c r="B49" s="104"/>
      <c r="C49" s="104"/>
    </row>
    <row r="50" spans="1:3" ht="15" x14ac:dyDescent="0.25">
      <c r="A50" s="104"/>
      <c r="B50" s="104"/>
      <c r="C50" s="104"/>
    </row>
    <row r="51" spans="1:3" ht="15" x14ac:dyDescent="0.25">
      <c r="A51" s="104"/>
      <c r="B51" s="104"/>
      <c r="C51" s="104"/>
    </row>
    <row r="52" spans="1:3" ht="15" x14ac:dyDescent="0.25">
      <c r="A52" s="104"/>
      <c r="B52" s="104"/>
      <c r="C52" s="104"/>
    </row>
    <row r="53" spans="1:3" ht="15" x14ac:dyDescent="0.25">
      <c r="A53" s="104"/>
      <c r="B53" s="104"/>
      <c r="C53" s="104"/>
    </row>
    <row r="54" spans="1:3" ht="15" x14ac:dyDescent="0.25">
      <c r="A54" s="104"/>
      <c r="B54" s="104"/>
      <c r="C54" s="104"/>
    </row>
    <row r="55" spans="1:3" ht="15" x14ac:dyDescent="0.25">
      <c r="A55" s="104"/>
      <c r="B55" s="104"/>
      <c r="C55" s="104"/>
    </row>
    <row r="56" spans="1:3" ht="15" x14ac:dyDescent="0.25">
      <c r="A56" s="104"/>
      <c r="B56" s="104"/>
      <c r="C56" s="104"/>
    </row>
    <row r="57" spans="1:3" ht="15" x14ac:dyDescent="0.25">
      <c r="A57" s="104"/>
      <c r="B57" s="104"/>
      <c r="C57" s="104"/>
    </row>
    <row r="58" spans="1:3" ht="15" x14ac:dyDescent="0.25">
      <c r="A58" s="104"/>
      <c r="B58" s="104"/>
      <c r="C58" s="104"/>
    </row>
    <row r="59" spans="1:3" ht="15" x14ac:dyDescent="0.25">
      <c r="A59" s="104"/>
      <c r="B59" s="104"/>
      <c r="C59" s="104"/>
    </row>
    <row r="60" spans="1:3" ht="15" x14ac:dyDescent="0.25">
      <c r="A60" s="104"/>
      <c r="B60" s="104"/>
      <c r="C60" s="104"/>
    </row>
    <row r="61" spans="1:3" ht="15" x14ac:dyDescent="0.25">
      <c r="A61" s="104"/>
      <c r="B61" s="104"/>
      <c r="C61" s="104"/>
    </row>
    <row r="62" spans="1:3" ht="15" x14ac:dyDescent="0.25">
      <c r="A62" s="104"/>
      <c r="B62" s="104"/>
      <c r="C62" s="104"/>
    </row>
    <row r="63" spans="1:3" ht="15" x14ac:dyDescent="0.25">
      <c r="A63" s="104"/>
      <c r="B63" s="104"/>
      <c r="C63" s="104"/>
    </row>
    <row r="64" spans="1:3" ht="15" x14ac:dyDescent="0.25">
      <c r="A64" s="104"/>
      <c r="B64" s="104"/>
      <c r="C64" s="104"/>
    </row>
    <row r="65" spans="1:3" ht="15" x14ac:dyDescent="0.25">
      <c r="A65" s="104"/>
      <c r="B65" s="104"/>
      <c r="C65" s="104"/>
    </row>
    <row r="66" spans="1:3" ht="15" x14ac:dyDescent="0.25">
      <c r="A66" s="104"/>
      <c r="B66" s="104"/>
      <c r="C66" s="104"/>
    </row>
    <row r="67" spans="1:3" ht="15" x14ac:dyDescent="0.25">
      <c r="A67" s="104"/>
      <c r="B67" s="104"/>
      <c r="C67" s="104"/>
    </row>
    <row r="68" spans="1:3" ht="15" x14ac:dyDescent="0.25">
      <c r="A68" s="104"/>
      <c r="B68" s="104"/>
      <c r="C68" s="104"/>
    </row>
    <row r="69" spans="1:3" ht="15" x14ac:dyDescent="0.25">
      <c r="A69" s="104"/>
      <c r="B69" s="104"/>
      <c r="C69" s="104"/>
    </row>
    <row r="70" spans="1:3" ht="15" x14ac:dyDescent="0.25">
      <c r="A70" s="104"/>
      <c r="B70" s="104"/>
      <c r="C70" s="104"/>
    </row>
    <row r="71" spans="1:3" ht="15" x14ac:dyDescent="0.25">
      <c r="A71" s="104"/>
      <c r="B71" s="104"/>
      <c r="C71" s="104"/>
    </row>
    <row r="72" spans="1:3" ht="15" x14ac:dyDescent="0.25">
      <c r="A72" s="104"/>
      <c r="B72" s="104"/>
      <c r="C72" s="104"/>
    </row>
    <row r="73" spans="1:3" ht="15" x14ac:dyDescent="0.25">
      <c r="A73" s="104"/>
      <c r="B73" s="104"/>
      <c r="C73" s="104"/>
    </row>
    <row r="74" spans="1:3" ht="15" x14ac:dyDescent="0.25">
      <c r="A74" s="104"/>
      <c r="B74" s="104"/>
      <c r="C74" s="104"/>
    </row>
    <row r="75" spans="1:3" ht="15" x14ac:dyDescent="0.25">
      <c r="A75" s="104"/>
      <c r="B75" s="104"/>
      <c r="C75" s="104"/>
    </row>
    <row r="76" spans="1:3" ht="15" x14ac:dyDescent="0.25">
      <c r="A76" s="104"/>
      <c r="B76" s="104"/>
      <c r="C76" s="104"/>
    </row>
    <row r="77" spans="1:3" ht="15" x14ac:dyDescent="0.25">
      <c r="A77" s="104"/>
      <c r="B77" s="104"/>
      <c r="C77" s="104"/>
    </row>
    <row r="78" spans="1:3" ht="15" x14ac:dyDescent="0.25">
      <c r="A78" s="104"/>
      <c r="B78" s="104"/>
      <c r="C78" s="104"/>
    </row>
    <row r="79" spans="1:3" ht="15" x14ac:dyDescent="0.25">
      <c r="A79" s="104"/>
      <c r="B79" s="104"/>
      <c r="C79" s="104"/>
    </row>
    <row r="80" spans="1:3" ht="15" x14ac:dyDescent="0.25">
      <c r="A80" s="104"/>
      <c r="B80" s="104"/>
      <c r="C80" s="104"/>
    </row>
    <row r="81" spans="1:3" ht="15" x14ac:dyDescent="0.25">
      <c r="A81" s="104"/>
      <c r="B81" s="104"/>
      <c r="C81" s="104"/>
    </row>
    <row r="82" spans="1:3" ht="15" x14ac:dyDescent="0.25">
      <c r="A82" s="104"/>
      <c r="B82" s="104"/>
      <c r="C82" s="104"/>
    </row>
    <row r="83" spans="1:3" ht="15" x14ac:dyDescent="0.25">
      <c r="A83" s="104"/>
      <c r="B83" s="104"/>
      <c r="C83" s="104"/>
    </row>
    <row r="84" spans="1:3" ht="15" x14ac:dyDescent="0.25">
      <c r="A84" s="104"/>
      <c r="B84" s="104"/>
      <c r="C84" s="104"/>
    </row>
    <row r="85" spans="1:3" ht="15" x14ac:dyDescent="0.25">
      <c r="A85" s="104"/>
      <c r="B85" s="104"/>
      <c r="C85" s="104"/>
    </row>
    <row r="86" spans="1:3" ht="15" x14ac:dyDescent="0.25">
      <c r="A86" s="104"/>
      <c r="B86" s="104"/>
      <c r="C86" s="104"/>
    </row>
    <row r="87" spans="1:3" ht="15" x14ac:dyDescent="0.25">
      <c r="A87" s="104"/>
      <c r="B87" s="104"/>
      <c r="C87" s="104"/>
    </row>
    <row r="88" spans="1:3" ht="15" x14ac:dyDescent="0.25">
      <c r="A88" s="104"/>
      <c r="B88" s="104"/>
      <c r="C88" s="104"/>
    </row>
    <row r="89" spans="1:3" ht="15" x14ac:dyDescent="0.25">
      <c r="A89" s="104"/>
      <c r="B89" s="104"/>
      <c r="C89" s="104"/>
    </row>
    <row r="90" spans="1:3" ht="15" x14ac:dyDescent="0.25">
      <c r="A90" s="104"/>
      <c r="B90" s="104"/>
      <c r="C90" s="104"/>
    </row>
    <row r="91" spans="1:3" ht="15" x14ac:dyDescent="0.25">
      <c r="A91" s="104"/>
      <c r="B91" s="104"/>
      <c r="C91" s="104"/>
    </row>
    <row r="92" spans="1:3" ht="15" x14ac:dyDescent="0.25">
      <c r="A92" s="104"/>
      <c r="B92" s="104"/>
      <c r="C92" s="104"/>
    </row>
    <row r="93" spans="1:3" ht="15" x14ac:dyDescent="0.25">
      <c r="A93" s="104"/>
      <c r="B93" s="104"/>
      <c r="C93" s="104"/>
    </row>
    <row r="94" spans="1:3" ht="15" x14ac:dyDescent="0.25">
      <c r="A94" s="104"/>
      <c r="B94" s="104"/>
      <c r="C94" s="104"/>
    </row>
    <row r="95" spans="1:3" ht="15" x14ac:dyDescent="0.25">
      <c r="A95" s="104"/>
      <c r="B95" s="104"/>
      <c r="C95" s="104"/>
    </row>
    <row r="96" spans="1:3" ht="15" x14ac:dyDescent="0.25">
      <c r="A96" s="104"/>
      <c r="B96" s="104"/>
      <c r="C96" s="104"/>
    </row>
    <row r="97" spans="1:3" ht="15" x14ac:dyDescent="0.25">
      <c r="A97" s="104"/>
      <c r="B97" s="104"/>
      <c r="C97" s="104"/>
    </row>
    <row r="98" spans="1:3" ht="15" x14ac:dyDescent="0.25">
      <c r="A98" s="104"/>
      <c r="B98" s="104"/>
      <c r="C98" s="10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zoomScaleNormal="100" zoomScaleSheetLayoutView="100" workbookViewId="0">
      <pane ySplit="3" topLeftCell="A7" activePane="bottomLeft" state="frozen"/>
      <selection pane="bottomLeft" activeCell="H42" sqref="H42"/>
    </sheetView>
  </sheetViews>
  <sheetFormatPr defaultRowHeight="13.2" x14ac:dyDescent="0.25"/>
  <cols>
    <col min="1" max="1" width="34.6640625" customWidth="1"/>
    <col min="2" max="2" width="34.109375" customWidth="1"/>
  </cols>
  <sheetData>
    <row r="1" spans="1:2" x14ac:dyDescent="0.25">
      <c r="A1" t="s">
        <v>114</v>
      </c>
    </row>
    <row r="3" spans="1:2" ht="15.6" x14ac:dyDescent="0.25">
      <c r="A3" s="7" t="s">
        <v>116</v>
      </c>
      <c r="B3" s="7" t="s">
        <v>115</v>
      </c>
    </row>
    <row r="4" spans="1:2" ht="15" x14ac:dyDescent="0.25">
      <c r="A4" s="62"/>
      <c r="B4" s="62"/>
    </row>
    <row r="5" spans="1:2" ht="15" x14ac:dyDescent="0.25">
      <c r="A5" s="62"/>
      <c r="B5" s="62"/>
    </row>
    <row r="6" spans="1:2" ht="15" x14ac:dyDescent="0.25">
      <c r="A6" s="62"/>
      <c r="B6" s="62"/>
    </row>
    <row r="7" spans="1:2" ht="15" x14ac:dyDescent="0.25">
      <c r="A7" s="62"/>
      <c r="B7" s="62"/>
    </row>
    <row r="8" spans="1:2" ht="15" x14ac:dyDescent="0.25">
      <c r="A8" s="62"/>
      <c r="B8" s="62"/>
    </row>
    <row r="9" spans="1:2" ht="15" x14ac:dyDescent="0.25">
      <c r="A9" s="62"/>
      <c r="B9" s="62"/>
    </row>
    <row r="10" spans="1:2" ht="15" x14ac:dyDescent="0.25">
      <c r="A10" s="62"/>
      <c r="B10" s="62"/>
    </row>
    <row r="11" spans="1:2" ht="15" x14ac:dyDescent="0.25">
      <c r="A11" s="62"/>
      <c r="B11" s="62"/>
    </row>
    <row r="12" spans="1:2" ht="15" x14ac:dyDescent="0.25">
      <c r="A12" s="62"/>
      <c r="B12" s="62"/>
    </row>
    <row r="13" spans="1:2" ht="15" x14ac:dyDescent="0.25">
      <c r="A13" s="62"/>
      <c r="B13" s="62"/>
    </row>
    <row r="14" spans="1:2" ht="15" x14ac:dyDescent="0.25">
      <c r="A14" s="62"/>
      <c r="B14" s="62"/>
    </row>
    <row r="15" spans="1:2" ht="15" x14ac:dyDescent="0.25">
      <c r="A15" s="62"/>
      <c r="B15" s="62"/>
    </row>
    <row r="16" spans="1:2" ht="15" x14ac:dyDescent="0.25">
      <c r="A16" s="62"/>
      <c r="B16" s="62"/>
    </row>
    <row r="17" spans="1:2" ht="15" x14ac:dyDescent="0.25">
      <c r="A17" s="62"/>
      <c r="B17" s="62"/>
    </row>
    <row r="18" spans="1:2" ht="15" x14ac:dyDescent="0.25">
      <c r="A18" s="62"/>
      <c r="B18" s="62"/>
    </row>
    <row r="19" spans="1:2" ht="15" x14ac:dyDescent="0.25">
      <c r="A19" s="62"/>
      <c r="B19" s="62"/>
    </row>
    <row r="20" spans="1:2" ht="15" x14ac:dyDescent="0.25">
      <c r="A20" s="62"/>
      <c r="B20" s="62"/>
    </row>
    <row r="21" spans="1:2" ht="15" x14ac:dyDescent="0.25">
      <c r="A21" s="62"/>
      <c r="B21" s="62"/>
    </row>
    <row r="22" spans="1:2" ht="15" x14ac:dyDescent="0.25">
      <c r="A22" s="62"/>
      <c r="B22" s="62"/>
    </row>
    <row r="23" spans="1:2" ht="15" x14ac:dyDescent="0.25">
      <c r="A23" s="62"/>
      <c r="B23" s="62"/>
    </row>
    <row r="24" spans="1:2" ht="15" x14ac:dyDescent="0.25">
      <c r="A24" s="62"/>
      <c r="B24" s="62"/>
    </row>
    <row r="25" spans="1:2" ht="15" x14ac:dyDescent="0.25">
      <c r="A25" s="62"/>
      <c r="B25" s="62"/>
    </row>
    <row r="26" spans="1:2" ht="15" x14ac:dyDescent="0.25">
      <c r="A26" s="62"/>
      <c r="B26" s="62"/>
    </row>
    <row r="27" spans="1:2" ht="15" x14ac:dyDescent="0.25">
      <c r="A27" s="62"/>
      <c r="B27" s="62"/>
    </row>
    <row r="28" spans="1:2" ht="15" x14ac:dyDescent="0.25">
      <c r="A28" s="62"/>
      <c r="B28" s="62"/>
    </row>
    <row r="29" spans="1:2" ht="15" x14ac:dyDescent="0.25">
      <c r="A29" s="62"/>
      <c r="B29" s="62"/>
    </row>
    <row r="30" spans="1:2" ht="15" x14ac:dyDescent="0.25">
      <c r="A30" s="62"/>
      <c r="B30" s="62"/>
    </row>
    <row r="31" spans="1:2" ht="15" x14ac:dyDescent="0.25">
      <c r="A31" s="62"/>
      <c r="B31" s="62"/>
    </row>
    <row r="32" spans="1:2" ht="15" x14ac:dyDescent="0.25">
      <c r="A32" s="62"/>
      <c r="B32" s="62"/>
    </row>
    <row r="33" spans="1:2" ht="15" x14ac:dyDescent="0.25">
      <c r="A33" s="62"/>
      <c r="B33" s="62"/>
    </row>
    <row r="34" spans="1:2" ht="15" x14ac:dyDescent="0.25">
      <c r="A34" s="62"/>
      <c r="B34" s="62"/>
    </row>
    <row r="35" spans="1:2" ht="15" x14ac:dyDescent="0.25">
      <c r="A35" s="62"/>
      <c r="B35" s="62"/>
    </row>
    <row r="36" spans="1:2" ht="15" x14ac:dyDescent="0.25">
      <c r="A36" s="62"/>
      <c r="B36" s="62"/>
    </row>
    <row r="37" spans="1:2" ht="15" x14ac:dyDescent="0.25">
      <c r="A37" s="62"/>
      <c r="B37" s="62"/>
    </row>
    <row r="38" spans="1:2" ht="15" x14ac:dyDescent="0.25">
      <c r="A38" s="62"/>
      <c r="B38" s="62"/>
    </row>
    <row r="39" spans="1:2" ht="15" x14ac:dyDescent="0.25">
      <c r="A39" s="62"/>
      <c r="B39" s="62"/>
    </row>
    <row r="40" spans="1:2" ht="15" x14ac:dyDescent="0.25">
      <c r="A40" s="62"/>
      <c r="B40" s="62"/>
    </row>
    <row r="41" spans="1:2" ht="15" x14ac:dyDescent="0.25">
      <c r="A41" s="62"/>
      <c r="B41" s="62"/>
    </row>
    <row r="42" spans="1:2" ht="15" x14ac:dyDescent="0.25">
      <c r="A42" s="62"/>
      <c r="B42" s="62"/>
    </row>
    <row r="43" spans="1:2" ht="15" x14ac:dyDescent="0.25">
      <c r="A43" s="62"/>
      <c r="B43" s="62"/>
    </row>
    <row r="44" spans="1:2" ht="15" x14ac:dyDescent="0.25">
      <c r="A44" s="62"/>
      <c r="B44" s="62"/>
    </row>
    <row r="45" spans="1:2" ht="15" x14ac:dyDescent="0.25">
      <c r="A45" s="62"/>
      <c r="B45" s="62"/>
    </row>
    <row r="46" spans="1:2" ht="15" x14ac:dyDescent="0.25">
      <c r="A46" s="62"/>
      <c r="B46" s="62"/>
    </row>
    <row r="47" spans="1:2" ht="15" x14ac:dyDescent="0.25">
      <c r="A47" s="62"/>
      <c r="B47" s="62"/>
    </row>
    <row r="48" spans="1:2" ht="15" x14ac:dyDescent="0.25">
      <c r="A48" s="62"/>
      <c r="B48" s="62"/>
    </row>
    <row r="49" spans="1:2" ht="15" x14ac:dyDescent="0.25">
      <c r="A49" s="62"/>
      <c r="B49" s="62"/>
    </row>
    <row r="50" spans="1:2" ht="15" x14ac:dyDescent="0.25">
      <c r="A50" s="62"/>
      <c r="B50" s="62"/>
    </row>
    <row r="51" spans="1:2" ht="15" x14ac:dyDescent="0.25">
      <c r="A51" s="62"/>
      <c r="B51" s="62"/>
    </row>
    <row r="52" spans="1:2" ht="15" x14ac:dyDescent="0.25">
      <c r="A52" s="62"/>
      <c r="B52" s="62"/>
    </row>
    <row r="53" spans="1:2" ht="15" x14ac:dyDescent="0.25">
      <c r="A53" s="62"/>
      <c r="B53" s="62"/>
    </row>
    <row r="54" spans="1:2" ht="15" x14ac:dyDescent="0.25">
      <c r="A54" s="62"/>
      <c r="B54" s="62"/>
    </row>
    <row r="55" spans="1:2" ht="15" x14ac:dyDescent="0.25">
      <c r="A55" s="62"/>
      <c r="B55" s="62"/>
    </row>
    <row r="56" spans="1:2" ht="15" x14ac:dyDescent="0.25">
      <c r="A56" s="62"/>
      <c r="B56" s="62"/>
    </row>
    <row r="57" spans="1:2" ht="15" x14ac:dyDescent="0.25">
      <c r="A57" s="62"/>
      <c r="B57" s="62"/>
    </row>
    <row r="58" spans="1:2" ht="15" x14ac:dyDescent="0.25">
      <c r="A58" s="62"/>
      <c r="B58" s="62"/>
    </row>
    <row r="59" spans="1:2" ht="15" x14ac:dyDescent="0.25">
      <c r="A59" s="62"/>
      <c r="B59" s="62"/>
    </row>
    <row r="60" spans="1:2" ht="15" x14ac:dyDescent="0.25">
      <c r="A60" s="62"/>
      <c r="B60" s="62"/>
    </row>
    <row r="61" spans="1:2" ht="15" x14ac:dyDescent="0.25">
      <c r="A61" s="62"/>
      <c r="B61" s="62"/>
    </row>
    <row r="62" spans="1:2" ht="15" x14ac:dyDescent="0.25">
      <c r="A62" s="62"/>
      <c r="B62" s="62"/>
    </row>
    <row r="63" spans="1:2" ht="15" x14ac:dyDescent="0.25">
      <c r="A63" s="62"/>
      <c r="B63" s="62"/>
    </row>
    <row r="64" spans="1:2" ht="15" x14ac:dyDescent="0.25">
      <c r="A64" s="62"/>
      <c r="B64" s="62"/>
    </row>
    <row r="65" spans="1:2" ht="15" x14ac:dyDescent="0.25">
      <c r="A65" s="62"/>
      <c r="B65" s="62"/>
    </row>
    <row r="66" spans="1:2" ht="15" x14ac:dyDescent="0.25">
      <c r="A66" s="62"/>
      <c r="B66" s="62"/>
    </row>
    <row r="67" spans="1:2" ht="15" x14ac:dyDescent="0.25">
      <c r="A67" s="62"/>
      <c r="B67" s="62"/>
    </row>
    <row r="68" spans="1:2" ht="15" x14ac:dyDescent="0.25">
      <c r="A68" s="62"/>
      <c r="B68" s="62"/>
    </row>
    <row r="69" spans="1:2" ht="15" x14ac:dyDescent="0.25">
      <c r="A69" s="62"/>
      <c r="B69" s="62"/>
    </row>
    <row r="70" spans="1:2" ht="15" x14ac:dyDescent="0.25">
      <c r="A70" s="62"/>
      <c r="B70" s="62"/>
    </row>
    <row r="71" spans="1:2" ht="15" x14ac:dyDescent="0.25">
      <c r="A71" s="62"/>
      <c r="B71" s="62"/>
    </row>
    <row r="72" spans="1:2" ht="15" x14ac:dyDescent="0.25">
      <c r="A72" s="62"/>
      <c r="B72" s="62"/>
    </row>
    <row r="73" spans="1:2" ht="15" x14ac:dyDescent="0.25">
      <c r="A73" s="62"/>
      <c r="B73" s="62"/>
    </row>
    <row r="74" spans="1:2" ht="15" x14ac:dyDescent="0.25">
      <c r="A74" s="62"/>
      <c r="B74" s="62"/>
    </row>
    <row r="75" spans="1:2" ht="15" x14ac:dyDescent="0.25">
      <c r="A75" s="62"/>
      <c r="B75" s="62"/>
    </row>
    <row r="76" spans="1:2" ht="15" x14ac:dyDescent="0.25">
      <c r="A76" s="62"/>
      <c r="B76" s="62"/>
    </row>
    <row r="77" spans="1:2" ht="15" x14ac:dyDescent="0.25">
      <c r="A77" s="62"/>
      <c r="B77" s="62"/>
    </row>
    <row r="78" spans="1:2" ht="15" x14ac:dyDescent="0.25">
      <c r="A78" s="62"/>
      <c r="B78" s="62"/>
    </row>
    <row r="79" spans="1:2" ht="15" x14ac:dyDescent="0.25">
      <c r="A79" s="62"/>
      <c r="B79" s="62"/>
    </row>
    <row r="80" spans="1:2" ht="15" x14ac:dyDescent="0.25">
      <c r="A80" s="62"/>
      <c r="B80" s="62"/>
    </row>
    <row r="81" spans="1:2" ht="15" x14ac:dyDescent="0.25">
      <c r="A81" s="62"/>
      <c r="B81" s="62"/>
    </row>
    <row r="82" spans="1:2" ht="15" x14ac:dyDescent="0.25">
      <c r="A82" s="62"/>
      <c r="B82" s="62"/>
    </row>
    <row r="83" spans="1:2" ht="15" x14ac:dyDescent="0.25">
      <c r="A83" s="62"/>
      <c r="B83" s="62"/>
    </row>
    <row r="84" spans="1:2" ht="15" x14ac:dyDescent="0.25">
      <c r="A84" s="62"/>
      <c r="B84" s="62"/>
    </row>
    <row r="85" spans="1:2" ht="15" x14ac:dyDescent="0.25">
      <c r="A85" s="62"/>
      <c r="B85" s="62"/>
    </row>
    <row r="86" spans="1:2" ht="15" x14ac:dyDescent="0.25">
      <c r="A86" s="62"/>
      <c r="B86" s="62"/>
    </row>
    <row r="87" spans="1:2" ht="15" x14ac:dyDescent="0.25">
      <c r="A87" s="62"/>
      <c r="B87" s="62"/>
    </row>
    <row r="88" spans="1:2" ht="15" x14ac:dyDescent="0.25">
      <c r="A88" s="62"/>
      <c r="B88" s="62"/>
    </row>
    <row r="89" spans="1:2" ht="15" x14ac:dyDescent="0.25">
      <c r="A89" s="62"/>
      <c r="B89" s="62"/>
    </row>
    <row r="90" spans="1:2" ht="15" x14ac:dyDescent="0.25">
      <c r="A90" s="62"/>
      <c r="B90" s="62"/>
    </row>
    <row r="91" spans="1:2" ht="15" x14ac:dyDescent="0.25">
      <c r="A91" s="62"/>
      <c r="B91" s="62"/>
    </row>
    <row r="92" spans="1:2" ht="15" x14ac:dyDescent="0.25">
      <c r="A92" s="62"/>
      <c r="B92" s="62"/>
    </row>
    <row r="93" spans="1:2" ht="15" x14ac:dyDescent="0.25">
      <c r="A93" s="62"/>
      <c r="B93" s="62"/>
    </row>
    <row r="94" spans="1:2" ht="15" x14ac:dyDescent="0.25">
      <c r="A94" s="62"/>
      <c r="B94" s="62"/>
    </row>
    <row r="95" spans="1:2" ht="15" x14ac:dyDescent="0.25">
      <c r="A95" s="62"/>
      <c r="B95" s="62"/>
    </row>
    <row r="96" spans="1:2" ht="15" x14ac:dyDescent="0.25">
      <c r="A96" s="62"/>
      <c r="B96" s="62"/>
    </row>
    <row r="97" spans="1:2" ht="15" x14ac:dyDescent="0.25">
      <c r="A97" s="62"/>
      <c r="B97" s="62"/>
    </row>
    <row r="98" spans="1:2" ht="15" x14ac:dyDescent="0.25">
      <c r="A98" s="62"/>
      <c r="B98" s="62"/>
    </row>
    <row r="99" spans="1:2" ht="15" x14ac:dyDescent="0.25">
      <c r="A99" s="62"/>
      <c r="B99" s="62"/>
    </row>
    <row r="100" spans="1:2" ht="15" x14ac:dyDescent="0.25">
      <c r="A100" s="62"/>
      <c r="B100" s="6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Zeros="0" zoomScaleNormal="100" zoomScaleSheetLayoutView="100" workbookViewId="0">
      <pane ySplit="1" topLeftCell="A2" activePane="bottomLeft" state="frozen"/>
      <selection pane="bottomLeft"/>
    </sheetView>
  </sheetViews>
  <sheetFormatPr defaultRowHeight="13.2" x14ac:dyDescent="0.25"/>
  <cols>
    <col min="1" max="1" width="19.5546875" customWidth="1"/>
    <col min="2" max="2" width="13.88671875" customWidth="1"/>
    <col min="3" max="3" width="12.6640625" customWidth="1"/>
    <col min="4" max="4" width="15.88671875" customWidth="1"/>
    <col min="5" max="5" width="20" customWidth="1"/>
  </cols>
  <sheetData>
    <row r="1" spans="1:17" ht="46.8" x14ac:dyDescent="0.25">
      <c r="A1" s="7" t="s">
        <v>17</v>
      </c>
      <c r="B1" s="7" t="s">
        <v>18</v>
      </c>
      <c r="C1" s="7" t="s">
        <v>24</v>
      </c>
      <c r="D1" s="61" t="s">
        <v>170</v>
      </c>
      <c r="E1" s="61" t="s">
        <v>171</v>
      </c>
    </row>
    <row r="2" spans="1:17" ht="15" x14ac:dyDescent="0.25">
      <c r="A2" s="63">
        <f>'Course list'!B2</f>
        <v>0</v>
      </c>
      <c r="B2" s="63">
        <f>'Course list'!C2</f>
        <v>0</v>
      </c>
      <c r="C2" s="64"/>
      <c r="D2" s="64"/>
      <c r="E2" s="65" t="str">
        <f>IF(C2="","",VLOOKUP(C2,$A$120:$B$129,2,FALSE))</f>
        <v/>
      </c>
      <c r="P2" s="8"/>
      <c r="Q2" s="8"/>
    </row>
    <row r="3" spans="1:17" ht="15" x14ac:dyDescent="0.25">
      <c r="A3" s="63">
        <f>'Course list'!B3</f>
        <v>0</v>
      </c>
      <c r="B3" s="63">
        <f>'Course list'!C3</f>
        <v>0</v>
      </c>
      <c r="C3" s="64"/>
      <c r="D3" s="64"/>
      <c r="E3" s="65" t="str">
        <f>IF(C3="","",VLOOKUP(C3,$A$120:$B$129,2,FALSE))</f>
        <v/>
      </c>
      <c r="P3" s="8"/>
      <c r="Q3" s="8"/>
    </row>
    <row r="4" spans="1:17" ht="15" x14ac:dyDescent="0.25">
      <c r="A4" s="63">
        <f>'Course list'!B4</f>
        <v>0</v>
      </c>
      <c r="B4" s="63">
        <f>'Course list'!C4</f>
        <v>0</v>
      </c>
      <c r="C4" s="64"/>
      <c r="D4" s="64"/>
      <c r="E4" s="65" t="str">
        <f t="shared" ref="E4:E33" si="0">IF(C4="","",VLOOKUP(C4,$A$120:$B$129,2,FALSE))</f>
        <v/>
      </c>
      <c r="P4" s="8"/>
      <c r="Q4" s="8"/>
    </row>
    <row r="5" spans="1:17" ht="15" x14ac:dyDescent="0.25">
      <c r="A5" s="63">
        <f>'Course list'!B5</f>
        <v>0</v>
      </c>
      <c r="B5" s="63">
        <f>'Course list'!C5</f>
        <v>0</v>
      </c>
      <c r="C5" s="64"/>
      <c r="D5" s="64"/>
      <c r="E5" s="65" t="str">
        <f t="shared" si="0"/>
        <v/>
      </c>
      <c r="P5" s="8"/>
      <c r="Q5" s="8"/>
    </row>
    <row r="6" spans="1:17" ht="15" x14ac:dyDescent="0.25">
      <c r="A6" s="63">
        <f>'Course list'!B6</f>
        <v>0</v>
      </c>
      <c r="B6" s="63">
        <f>'Course list'!C6</f>
        <v>0</v>
      </c>
      <c r="C6" s="64"/>
      <c r="D6" s="64"/>
      <c r="E6" s="65" t="str">
        <f t="shared" si="0"/>
        <v/>
      </c>
      <c r="P6" s="8"/>
      <c r="Q6" s="8"/>
    </row>
    <row r="7" spans="1:17" ht="15" x14ac:dyDescent="0.25">
      <c r="A7" s="63">
        <f>'Course list'!B7</f>
        <v>0</v>
      </c>
      <c r="B7" s="63">
        <f>'Course list'!C7</f>
        <v>0</v>
      </c>
      <c r="C7" s="64"/>
      <c r="D7" s="64"/>
      <c r="E7" s="65" t="str">
        <f t="shared" si="0"/>
        <v/>
      </c>
      <c r="P7" s="8"/>
      <c r="Q7" s="8"/>
    </row>
    <row r="8" spans="1:17" ht="15" x14ac:dyDescent="0.25">
      <c r="A8" s="63">
        <f>'Course list'!B8</f>
        <v>0</v>
      </c>
      <c r="B8" s="63">
        <f>'Course list'!C8</f>
        <v>0</v>
      </c>
      <c r="C8" s="64"/>
      <c r="D8" s="64"/>
      <c r="E8" s="65" t="str">
        <f t="shared" si="0"/>
        <v/>
      </c>
      <c r="P8" s="8"/>
      <c r="Q8" s="8"/>
    </row>
    <row r="9" spans="1:17" ht="15" x14ac:dyDescent="0.25">
      <c r="A9" s="63">
        <f>'Course list'!B9</f>
        <v>0</v>
      </c>
      <c r="B9" s="63">
        <f>'Course list'!C9</f>
        <v>0</v>
      </c>
      <c r="C9" s="64"/>
      <c r="D9" s="64"/>
      <c r="E9" s="65" t="str">
        <f t="shared" si="0"/>
        <v/>
      </c>
      <c r="P9" s="8"/>
      <c r="Q9" s="8"/>
    </row>
    <row r="10" spans="1:17" ht="15" x14ac:dyDescent="0.25">
      <c r="A10" s="63">
        <f>'Course list'!B10</f>
        <v>0</v>
      </c>
      <c r="B10" s="63">
        <f>'Course list'!C10</f>
        <v>0</v>
      </c>
      <c r="C10" s="64"/>
      <c r="D10" s="64"/>
      <c r="E10" s="65" t="str">
        <f t="shared" si="0"/>
        <v/>
      </c>
    </row>
    <row r="11" spans="1:17" ht="15" x14ac:dyDescent="0.25">
      <c r="A11" s="63">
        <f>'Course list'!B11</f>
        <v>0</v>
      </c>
      <c r="B11" s="63">
        <f>'Course list'!C11</f>
        <v>0</v>
      </c>
      <c r="C11" s="64"/>
      <c r="D11" s="64"/>
      <c r="E11" s="65" t="str">
        <f t="shared" si="0"/>
        <v/>
      </c>
    </row>
    <row r="12" spans="1:17" ht="15" x14ac:dyDescent="0.25">
      <c r="A12" s="63">
        <f>'Course list'!B12</f>
        <v>0</v>
      </c>
      <c r="B12" s="63">
        <f>'Course list'!C12</f>
        <v>0</v>
      </c>
      <c r="C12" s="64"/>
      <c r="D12" s="64"/>
      <c r="E12" s="65" t="str">
        <f t="shared" si="0"/>
        <v/>
      </c>
    </row>
    <row r="13" spans="1:17" ht="15" x14ac:dyDescent="0.25">
      <c r="A13" s="63">
        <f>'Course list'!B13</f>
        <v>0</v>
      </c>
      <c r="B13" s="63">
        <f>'Course list'!C13</f>
        <v>0</v>
      </c>
      <c r="C13" s="64"/>
      <c r="D13" s="64"/>
      <c r="E13" s="65" t="str">
        <f t="shared" si="0"/>
        <v/>
      </c>
    </row>
    <row r="14" spans="1:17" ht="15" x14ac:dyDescent="0.25">
      <c r="A14" s="63">
        <f>'Course list'!B14</f>
        <v>0</v>
      </c>
      <c r="B14" s="63">
        <f>'Course list'!C14</f>
        <v>0</v>
      </c>
      <c r="C14" s="64"/>
      <c r="D14" s="64"/>
      <c r="E14" s="65" t="str">
        <f t="shared" si="0"/>
        <v/>
      </c>
    </row>
    <row r="15" spans="1:17" ht="15" x14ac:dyDescent="0.25">
      <c r="A15" s="63">
        <f>'Course list'!B15</f>
        <v>0</v>
      </c>
      <c r="B15" s="63">
        <f>'Course list'!C15</f>
        <v>0</v>
      </c>
      <c r="C15" s="64"/>
      <c r="D15" s="64"/>
      <c r="E15" s="65" t="str">
        <f t="shared" si="0"/>
        <v/>
      </c>
    </row>
    <row r="16" spans="1:17" ht="15" x14ac:dyDescent="0.25">
      <c r="A16" s="63">
        <f>'Course list'!B16</f>
        <v>0</v>
      </c>
      <c r="B16" s="63">
        <f>'Course list'!C16</f>
        <v>0</v>
      </c>
      <c r="C16" s="64"/>
      <c r="D16" s="64"/>
      <c r="E16" s="65" t="str">
        <f t="shared" si="0"/>
        <v/>
      </c>
    </row>
    <row r="17" spans="1:5" ht="15" x14ac:dyDescent="0.25">
      <c r="A17" s="63">
        <f>'Course list'!B17</f>
        <v>0</v>
      </c>
      <c r="B17" s="63">
        <f>'Course list'!C17</f>
        <v>0</v>
      </c>
      <c r="C17" s="64"/>
      <c r="D17" s="64"/>
      <c r="E17" s="65" t="str">
        <f t="shared" si="0"/>
        <v/>
      </c>
    </row>
    <row r="18" spans="1:5" ht="15" x14ac:dyDescent="0.25">
      <c r="A18" s="63">
        <f>'Course list'!B18</f>
        <v>0</v>
      </c>
      <c r="B18" s="63">
        <f>'Course list'!C18</f>
        <v>0</v>
      </c>
      <c r="C18" s="64"/>
      <c r="D18" s="64"/>
      <c r="E18" s="65" t="str">
        <f t="shared" si="0"/>
        <v/>
      </c>
    </row>
    <row r="19" spans="1:5" ht="15" x14ac:dyDescent="0.25">
      <c r="A19" s="63">
        <f>'Course list'!B19</f>
        <v>0</v>
      </c>
      <c r="B19" s="63">
        <f>'Course list'!C19</f>
        <v>0</v>
      </c>
      <c r="C19" s="64"/>
      <c r="D19" s="64"/>
      <c r="E19" s="65" t="str">
        <f t="shared" si="0"/>
        <v/>
      </c>
    </row>
    <row r="20" spans="1:5" ht="15" x14ac:dyDescent="0.25">
      <c r="A20" s="63">
        <f>'Course list'!B20</f>
        <v>0</v>
      </c>
      <c r="B20" s="63">
        <f>'Course list'!C20</f>
        <v>0</v>
      </c>
      <c r="C20" s="64"/>
      <c r="D20" s="64"/>
      <c r="E20" s="65" t="str">
        <f t="shared" si="0"/>
        <v/>
      </c>
    </row>
    <row r="21" spans="1:5" ht="15" x14ac:dyDescent="0.25">
      <c r="A21" s="63">
        <f>'Course list'!B21</f>
        <v>0</v>
      </c>
      <c r="B21" s="63">
        <f>'Course list'!C21</f>
        <v>0</v>
      </c>
      <c r="C21" s="64"/>
      <c r="D21" s="64"/>
      <c r="E21" s="65" t="str">
        <f t="shared" si="0"/>
        <v/>
      </c>
    </row>
    <row r="22" spans="1:5" ht="15" x14ac:dyDescent="0.25">
      <c r="A22" s="63">
        <f>'Course list'!B22</f>
        <v>0</v>
      </c>
      <c r="B22" s="63">
        <f>'Course list'!C22</f>
        <v>0</v>
      </c>
      <c r="C22" s="64"/>
      <c r="D22" s="64"/>
      <c r="E22" s="65" t="str">
        <f t="shared" si="0"/>
        <v/>
      </c>
    </row>
    <row r="23" spans="1:5" ht="15" x14ac:dyDescent="0.25">
      <c r="A23" s="63">
        <f>'Course list'!B23</f>
        <v>0</v>
      </c>
      <c r="B23" s="63">
        <f>'Course list'!C23</f>
        <v>0</v>
      </c>
      <c r="C23" s="64"/>
      <c r="D23" s="64"/>
      <c r="E23" s="65" t="str">
        <f t="shared" si="0"/>
        <v/>
      </c>
    </row>
    <row r="24" spans="1:5" ht="15" x14ac:dyDescent="0.25">
      <c r="A24" s="63">
        <f>'Course list'!B24</f>
        <v>0</v>
      </c>
      <c r="B24" s="63">
        <f>'Course list'!C24</f>
        <v>0</v>
      </c>
      <c r="C24" s="64"/>
      <c r="D24" s="64"/>
      <c r="E24" s="65" t="str">
        <f t="shared" si="0"/>
        <v/>
      </c>
    </row>
    <row r="25" spans="1:5" ht="15" x14ac:dyDescent="0.25">
      <c r="A25" s="63">
        <f>'Course list'!B25</f>
        <v>0</v>
      </c>
      <c r="B25" s="63">
        <f>'Course list'!C25</f>
        <v>0</v>
      </c>
      <c r="C25" s="64"/>
      <c r="D25" s="64"/>
      <c r="E25" s="65" t="str">
        <f t="shared" si="0"/>
        <v/>
      </c>
    </row>
    <row r="26" spans="1:5" ht="15" x14ac:dyDescent="0.25">
      <c r="A26" s="63">
        <f>'Course list'!B26</f>
        <v>0</v>
      </c>
      <c r="B26" s="63">
        <f>'Course list'!C26</f>
        <v>0</v>
      </c>
      <c r="C26" s="64"/>
      <c r="D26" s="64"/>
      <c r="E26" s="65" t="str">
        <f t="shared" si="0"/>
        <v/>
      </c>
    </row>
    <row r="27" spans="1:5" ht="15" x14ac:dyDescent="0.25">
      <c r="A27" s="63">
        <f>'Course list'!B27</f>
        <v>0</v>
      </c>
      <c r="B27" s="63">
        <f>'Course list'!C27</f>
        <v>0</v>
      </c>
      <c r="C27" s="64"/>
      <c r="D27" s="64"/>
      <c r="E27" s="65" t="str">
        <f t="shared" si="0"/>
        <v/>
      </c>
    </row>
    <row r="28" spans="1:5" ht="15" x14ac:dyDescent="0.25">
      <c r="A28" s="63">
        <f>'Course list'!B28</f>
        <v>0</v>
      </c>
      <c r="B28" s="63">
        <f>'Course list'!C28</f>
        <v>0</v>
      </c>
      <c r="C28" s="64"/>
      <c r="D28" s="64"/>
      <c r="E28" s="65" t="str">
        <f t="shared" si="0"/>
        <v/>
      </c>
    </row>
    <row r="29" spans="1:5" ht="15" x14ac:dyDescent="0.25">
      <c r="A29" s="63">
        <f>'Course list'!B29</f>
        <v>0</v>
      </c>
      <c r="B29" s="63">
        <f>'Course list'!C29</f>
        <v>0</v>
      </c>
      <c r="C29" s="64"/>
      <c r="D29" s="64"/>
      <c r="E29" s="65" t="str">
        <f t="shared" si="0"/>
        <v/>
      </c>
    </row>
    <row r="30" spans="1:5" ht="15" x14ac:dyDescent="0.25">
      <c r="A30" s="63">
        <f>'Course list'!B30</f>
        <v>0</v>
      </c>
      <c r="B30" s="63">
        <f>'Course list'!C30</f>
        <v>0</v>
      </c>
      <c r="C30" s="64"/>
      <c r="D30" s="64"/>
      <c r="E30" s="65" t="str">
        <f t="shared" si="0"/>
        <v/>
      </c>
    </row>
    <row r="31" spans="1:5" ht="15" x14ac:dyDescent="0.25">
      <c r="A31" s="63">
        <f>'Course list'!B31</f>
        <v>0</v>
      </c>
      <c r="B31" s="63">
        <f>'Course list'!C31</f>
        <v>0</v>
      </c>
      <c r="C31" s="64"/>
      <c r="D31" s="64"/>
      <c r="E31" s="65" t="str">
        <f t="shared" si="0"/>
        <v/>
      </c>
    </row>
    <row r="32" spans="1:5" ht="15" x14ac:dyDescent="0.25">
      <c r="A32" s="63">
        <f>'Course list'!B32</f>
        <v>0</v>
      </c>
      <c r="B32" s="63">
        <f>'Course list'!C32</f>
        <v>0</v>
      </c>
      <c r="C32" s="64"/>
      <c r="D32" s="64"/>
      <c r="E32" s="65" t="str">
        <f t="shared" si="0"/>
        <v/>
      </c>
    </row>
    <row r="33" spans="1:5" ht="15" x14ac:dyDescent="0.25">
      <c r="A33" s="63">
        <f>'Course list'!B33</f>
        <v>0</v>
      </c>
      <c r="B33" s="63">
        <f>'Course list'!C33</f>
        <v>0</v>
      </c>
      <c r="C33" s="64"/>
      <c r="D33" s="64"/>
      <c r="E33" s="65" t="str">
        <f t="shared" si="0"/>
        <v/>
      </c>
    </row>
    <row r="34" spans="1:5" ht="15" x14ac:dyDescent="0.25">
      <c r="A34" s="63">
        <f>'Course list'!B34</f>
        <v>0</v>
      </c>
      <c r="B34" s="63">
        <f>'Course list'!C34</f>
        <v>0</v>
      </c>
      <c r="C34" s="64"/>
      <c r="D34" s="64"/>
      <c r="E34" s="65" t="str">
        <f t="shared" ref="E34:E65" si="1">IF(C34="","",VLOOKUP(C34,$A$120:$B$129,2,FALSE))</f>
        <v/>
      </c>
    </row>
    <row r="35" spans="1:5" ht="15" x14ac:dyDescent="0.25">
      <c r="A35" s="63">
        <f>'Course list'!B35</f>
        <v>0</v>
      </c>
      <c r="B35" s="63">
        <f>'Course list'!C35</f>
        <v>0</v>
      </c>
      <c r="C35" s="64"/>
      <c r="D35" s="64"/>
      <c r="E35" s="65" t="str">
        <f t="shared" si="1"/>
        <v/>
      </c>
    </row>
    <row r="36" spans="1:5" ht="15" x14ac:dyDescent="0.25">
      <c r="A36" s="63">
        <f>'Course list'!B36</f>
        <v>0</v>
      </c>
      <c r="B36" s="63">
        <f>'Course list'!C36</f>
        <v>0</v>
      </c>
      <c r="C36" s="64"/>
      <c r="D36" s="64"/>
      <c r="E36" s="65" t="str">
        <f t="shared" si="1"/>
        <v/>
      </c>
    </row>
    <row r="37" spans="1:5" ht="15" x14ac:dyDescent="0.25">
      <c r="A37" s="63">
        <f>'Course list'!B37</f>
        <v>0</v>
      </c>
      <c r="B37" s="63">
        <f>'Course list'!C37</f>
        <v>0</v>
      </c>
      <c r="C37" s="64"/>
      <c r="D37" s="64"/>
      <c r="E37" s="65" t="str">
        <f t="shared" si="1"/>
        <v/>
      </c>
    </row>
    <row r="38" spans="1:5" ht="15" x14ac:dyDescent="0.25">
      <c r="A38" s="63">
        <f>'Course list'!B38</f>
        <v>0</v>
      </c>
      <c r="B38" s="63">
        <f>'Course list'!C38</f>
        <v>0</v>
      </c>
      <c r="C38" s="64"/>
      <c r="D38" s="64"/>
      <c r="E38" s="65" t="str">
        <f t="shared" si="1"/>
        <v/>
      </c>
    </row>
    <row r="39" spans="1:5" ht="15" x14ac:dyDescent="0.25">
      <c r="A39" s="63">
        <f>'Course list'!B39</f>
        <v>0</v>
      </c>
      <c r="B39" s="63">
        <f>'Course list'!C39</f>
        <v>0</v>
      </c>
      <c r="C39" s="64"/>
      <c r="D39" s="64"/>
      <c r="E39" s="65" t="str">
        <f t="shared" si="1"/>
        <v/>
      </c>
    </row>
    <row r="40" spans="1:5" ht="15" x14ac:dyDescent="0.25">
      <c r="A40" s="63">
        <f>'Course list'!B40</f>
        <v>0</v>
      </c>
      <c r="B40" s="63">
        <f>'Course list'!C40</f>
        <v>0</v>
      </c>
      <c r="C40" s="64"/>
      <c r="D40" s="64"/>
      <c r="E40" s="65" t="str">
        <f t="shared" si="1"/>
        <v/>
      </c>
    </row>
    <row r="41" spans="1:5" ht="15" x14ac:dyDescent="0.25">
      <c r="A41" s="63">
        <f>'Course list'!B41</f>
        <v>0</v>
      </c>
      <c r="B41" s="63">
        <f>'Course list'!C41</f>
        <v>0</v>
      </c>
      <c r="C41" s="64"/>
      <c r="D41" s="64"/>
      <c r="E41" s="65" t="str">
        <f t="shared" si="1"/>
        <v/>
      </c>
    </row>
    <row r="42" spans="1:5" ht="15" x14ac:dyDescent="0.25">
      <c r="A42" s="63">
        <f>'Course list'!B42</f>
        <v>0</v>
      </c>
      <c r="B42" s="63">
        <f>'Course list'!C42</f>
        <v>0</v>
      </c>
      <c r="C42" s="64"/>
      <c r="D42" s="64"/>
      <c r="E42" s="65" t="str">
        <f t="shared" si="1"/>
        <v/>
      </c>
    </row>
    <row r="43" spans="1:5" ht="15" x14ac:dyDescent="0.25">
      <c r="A43" s="63">
        <f>'Course list'!B43</f>
        <v>0</v>
      </c>
      <c r="B43" s="63">
        <f>'Course list'!C43</f>
        <v>0</v>
      </c>
      <c r="C43" s="64"/>
      <c r="D43" s="64"/>
      <c r="E43" s="65" t="str">
        <f t="shared" si="1"/>
        <v/>
      </c>
    </row>
    <row r="44" spans="1:5" ht="15" x14ac:dyDescent="0.25">
      <c r="A44" s="63">
        <f>'Course list'!B44</f>
        <v>0</v>
      </c>
      <c r="B44" s="63">
        <f>'Course list'!C44</f>
        <v>0</v>
      </c>
      <c r="C44" s="64"/>
      <c r="D44" s="64"/>
      <c r="E44" s="65" t="str">
        <f t="shared" si="1"/>
        <v/>
      </c>
    </row>
    <row r="45" spans="1:5" ht="15" x14ac:dyDescent="0.25">
      <c r="A45" s="63">
        <f>'Course list'!B45</f>
        <v>0</v>
      </c>
      <c r="B45" s="63">
        <f>'Course list'!C45</f>
        <v>0</v>
      </c>
      <c r="C45" s="64"/>
      <c r="D45" s="64"/>
      <c r="E45" s="65" t="str">
        <f t="shared" si="1"/>
        <v/>
      </c>
    </row>
    <row r="46" spans="1:5" ht="15" x14ac:dyDescent="0.25">
      <c r="A46" s="63">
        <f>'Course list'!B46</f>
        <v>0</v>
      </c>
      <c r="B46" s="63">
        <f>'Course list'!C46</f>
        <v>0</v>
      </c>
      <c r="C46" s="64"/>
      <c r="D46" s="64"/>
      <c r="E46" s="65" t="str">
        <f t="shared" si="1"/>
        <v/>
      </c>
    </row>
    <row r="47" spans="1:5" ht="15" x14ac:dyDescent="0.25">
      <c r="A47" s="63">
        <f>'Course list'!B47</f>
        <v>0</v>
      </c>
      <c r="B47" s="63">
        <f>'Course list'!C47</f>
        <v>0</v>
      </c>
      <c r="C47" s="64"/>
      <c r="D47" s="64"/>
      <c r="E47" s="65" t="str">
        <f t="shared" si="1"/>
        <v/>
      </c>
    </row>
    <row r="48" spans="1:5" ht="15" x14ac:dyDescent="0.25">
      <c r="A48" s="63">
        <f>'Course list'!B48</f>
        <v>0</v>
      </c>
      <c r="B48" s="63">
        <f>'Course list'!C48</f>
        <v>0</v>
      </c>
      <c r="C48" s="64"/>
      <c r="D48" s="64"/>
      <c r="E48" s="65" t="str">
        <f t="shared" si="1"/>
        <v/>
      </c>
    </row>
    <row r="49" spans="1:5" ht="15" x14ac:dyDescent="0.25">
      <c r="A49" s="63">
        <f>'Course list'!B49</f>
        <v>0</v>
      </c>
      <c r="B49" s="63">
        <f>'Course list'!C49</f>
        <v>0</v>
      </c>
      <c r="C49" s="64"/>
      <c r="D49" s="64"/>
      <c r="E49" s="65" t="str">
        <f t="shared" si="1"/>
        <v/>
      </c>
    </row>
    <row r="50" spans="1:5" ht="15" x14ac:dyDescent="0.25">
      <c r="A50" s="63">
        <f>'Course list'!B50</f>
        <v>0</v>
      </c>
      <c r="B50" s="63">
        <f>'Course list'!C50</f>
        <v>0</v>
      </c>
      <c r="C50" s="64"/>
      <c r="D50" s="64"/>
      <c r="E50" s="65" t="str">
        <f t="shared" si="1"/>
        <v/>
      </c>
    </row>
    <row r="51" spans="1:5" ht="15" x14ac:dyDescent="0.25">
      <c r="A51" s="63">
        <f>'Course list'!B51</f>
        <v>0</v>
      </c>
      <c r="B51" s="63">
        <f>'Course list'!C51</f>
        <v>0</v>
      </c>
      <c r="C51" s="64"/>
      <c r="D51" s="64"/>
      <c r="E51" s="65" t="str">
        <f t="shared" si="1"/>
        <v/>
      </c>
    </row>
    <row r="52" spans="1:5" ht="15" x14ac:dyDescent="0.25">
      <c r="A52" s="63">
        <f>'Course list'!B52</f>
        <v>0</v>
      </c>
      <c r="B52" s="63">
        <f>'Course list'!C52</f>
        <v>0</v>
      </c>
      <c r="C52" s="64"/>
      <c r="D52" s="64"/>
      <c r="E52" s="65" t="str">
        <f t="shared" si="1"/>
        <v/>
      </c>
    </row>
    <row r="53" spans="1:5" ht="15" x14ac:dyDescent="0.25">
      <c r="A53" s="63">
        <f>'Course list'!B53</f>
        <v>0</v>
      </c>
      <c r="B53" s="63">
        <f>'Course list'!C53</f>
        <v>0</v>
      </c>
      <c r="C53" s="64"/>
      <c r="D53" s="64"/>
      <c r="E53" s="65" t="str">
        <f t="shared" si="1"/>
        <v/>
      </c>
    </row>
    <row r="54" spans="1:5" ht="15" x14ac:dyDescent="0.25">
      <c r="A54" s="63">
        <f>'Course list'!B54</f>
        <v>0</v>
      </c>
      <c r="B54" s="63">
        <f>'Course list'!C54</f>
        <v>0</v>
      </c>
      <c r="C54" s="64"/>
      <c r="D54" s="64"/>
      <c r="E54" s="65" t="str">
        <f t="shared" si="1"/>
        <v/>
      </c>
    </row>
    <row r="55" spans="1:5" ht="15" x14ac:dyDescent="0.25">
      <c r="A55" s="63">
        <f>'Course list'!B55</f>
        <v>0</v>
      </c>
      <c r="B55" s="63">
        <f>'Course list'!C55</f>
        <v>0</v>
      </c>
      <c r="C55" s="64"/>
      <c r="D55" s="64"/>
      <c r="E55" s="65" t="str">
        <f t="shared" si="1"/>
        <v/>
      </c>
    </row>
    <row r="56" spans="1:5" ht="15" x14ac:dyDescent="0.25">
      <c r="A56" s="63">
        <f>'Course list'!B56</f>
        <v>0</v>
      </c>
      <c r="B56" s="63">
        <f>'Course list'!C56</f>
        <v>0</v>
      </c>
      <c r="C56" s="64"/>
      <c r="D56" s="64"/>
      <c r="E56" s="65" t="str">
        <f t="shared" si="1"/>
        <v/>
      </c>
    </row>
    <row r="57" spans="1:5" ht="15" x14ac:dyDescent="0.25">
      <c r="A57" s="63">
        <f>'Course list'!B57</f>
        <v>0</v>
      </c>
      <c r="B57" s="63">
        <f>'Course list'!C57</f>
        <v>0</v>
      </c>
      <c r="C57" s="64"/>
      <c r="D57" s="64"/>
      <c r="E57" s="65" t="str">
        <f t="shared" si="1"/>
        <v/>
      </c>
    </row>
    <row r="58" spans="1:5" ht="15" x14ac:dyDescent="0.25">
      <c r="A58" s="63">
        <f>'Course list'!B58</f>
        <v>0</v>
      </c>
      <c r="B58" s="63">
        <f>'Course list'!C58</f>
        <v>0</v>
      </c>
      <c r="C58" s="64"/>
      <c r="D58" s="64"/>
      <c r="E58" s="65" t="str">
        <f t="shared" si="1"/>
        <v/>
      </c>
    </row>
    <row r="59" spans="1:5" ht="15" x14ac:dyDescent="0.25">
      <c r="A59" s="63">
        <f>'Course list'!B59</f>
        <v>0</v>
      </c>
      <c r="B59" s="63">
        <f>'Course list'!C59</f>
        <v>0</v>
      </c>
      <c r="C59" s="64"/>
      <c r="D59" s="64"/>
      <c r="E59" s="65" t="str">
        <f t="shared" si="1"/>
        <v/>
      </c>
    </row>
    <row r="60" spans="1:5" ht="15" x14ac:dyDescent="0.25">
      <c r="A60" s="63">
        <f>'Course list'!B60</f>
        <v>0</v>
      </c>
      <c r="B60" s="63">
        <f>'Course list'!C60</f>
        <v>0</v>
      </c>
      <c r="C60" s="64"/>
      <c r="D60" s="64"/>
      <c r="E60" s="65" t="str">
        <f t="shared" si="1"/>
        <v/>
      </c>
    </row>
    <row r="61" spans="1:5" ht="15" x14ac:dyDescent="0.25">
      <c r="A61" s="63">
        <f>'Course list'!B61</f>
        <v>0</v>
      </c>
      <c r="B61" s="63">
        <f>'Course list'!C61</f>
        <v>0</v>
      </c>
      <c r="C61" s="64"/>
      <c r="D61" s="64"/>
      <c r="E61" s="65" t="str">
        <f t="shared" si="1"/>
        <v/>
      </c>
    </row>
    <row r="62" spans="1:5" ht="15" x14ac:dyDescent="0.25">
      <c r="A62" s="63">
        <f>'Course list'!B62</f>
        <v>0</v>
      </c>
      <c r="B62" s="63">
        <f>'Course list'!C62</f>
        <v>0</v>
      </c>
      <c r="C62" s="64"/>
      <c r="D62" s="64"/>
      <c r="E62" s="65" t="str">
        <f t="shared" si="1"/>
        <v/>
      </c>
    </row>
    <row r="63" spans="1:5" ht="15" x14ac:dyDescent="0.25">
      <c r="A63" s="63">
        <f>'Course list'!B63</f>
        <v>0</v>
      </c>
      <c r="B63" s="63">
        <f>'Course list'!C63</f>
        <v>0</v>
      </c>
      <c r="C63" s="64"/>
      <c r="D63" s="64"/>
      <c r="E63" s="65" t="str">
        <f t="shared" si="1"/>
        <v/>
      </c>
    </row>
    <row r="64" spans="1:5" ht="15" x14ac:dyDescent="0.25">
      <c r="A64" s="63">
        <f>'Course list'!B64</f>
        <v>0</v>
      </c>
      <c r="B64" s="63">
        <f>'Course list'!C64</f>
        <v>0</v>
      </c>
      <c r="C64" s="64"/>
      <c r="D64" s="64"/>
      <c r="E64" s="65" t="str">
        <f t="shared" si="1"/>
        <v/>
      </c>
    </row>
    <row r="65" spans="1:5" ht="15" x14ac:dyDescent="0.25">
      <c r="A65" s="63">
        <f>'Course list'!B65</f>
        <v>0</v>
      </c>
      <c r="B65" s="63">
        <f>'Course list'!C65</f>
        <v>0</v>
      </c>
      <c r="C65" s="64"/>
      <c r="D65" s="64"/>
      <c r="E65" s="65" t="str">
        <f t="shared" si="1"/>
        <v/>
      </c>
    </row>
    <row r="66" spans="1:5" ht="15" x14ac:dyDescent="0.25">
      <c r="A66" s="63">
        <f>'Course list'!B66</f>
        <v>0</v>
      </c>
      <c r="B66" s="63">
        <f>'Course list'!C66</f>
        <v>0</v>
      </c>
      <c r="C66" s="64"/>
      <c r="D66" s="64"/>
      <c r="E66" s="65" t="str">
        <f t="shared" ref="E66:E97" si="2">IF(C66="","",VLOOKUP(C66,$A$120:$B$129,2,FALSE))</f>
        <v/>
      </c>
    </row>
    <row r="67" spans="1:5" ht="15" x14ac:dyDescent="0.25">
      <c r="A67" s="63">
        <f>'Course list'!B67</f>
        <v>0</v>
      </c>
      <c r="B67" s="63">
        <f>'Course list'!C67</f>
        <v>0</v>
      </c>
      <c r="C67" s="64"/>
      <c r="D67" s="64"/>
      <c r="E67" s="65" t="str">
        <f t="shared" si="2"/>
        <v/>
      </c>
    </row>
    <row r="68" spans="1:5" ht="15" x14ac:dyDescent="0.25">
      <c r="A68" s="63">
        <f>'Course list'!B68</f>
        <v>0</v>
      </c>
      <c r="B68" s="63">
        <f>'Course list'!C68</f>
        <v>0</v>
      </c>
      <c r="C68" s="64"/>
      <c r="D68" s="64"/>
      <c r="E68" s="65" t="str">
        <f t="shared" si="2"/>
        <v/>
      </c>
    </row>
    <row r="69" spans="1:5" ht="15" x14ac:dyDescent="0.25">
      <c r="A69" s="63">
        <f>'Course list'!B69</f>
        <v>0</v>
      </c>
      <c r="B69" s="63">
        <f>'Course list'!C69</f>
        <v>0</v>
      </c>
      <c r="C69" s="64"/>
      <c r="D69" s="64"/>
      <c r="E69" s="65" t="str">
        <f t="shared" si="2"/>
        <v/>
      </c>
    </row>
    <row r="70" spans="1:5" ht="15" x14ac:dyDescent="0.25">
      <c r="A70" s="63">
        <f>'Course list'!B70</f>
        <v>0</v>
      </c>
      <c r="B70" s="63">
        <f>'Course list'!C70</f>
        <v>0</v>
      </c>
      <c r="C70" s="64"/>
      <c r="D70" s="64"/>
      <c r="E70" s="65" t="str">
        <f t="shared" si="2"/>
        <v/>
      </c>
    </row>
    <row r="71" spans="1:5" ht="15" x14ac:dyDescent="0.25">
      <c r="A71" s="63">
        <f>'Course list'!B71</f>
        <v>0</v>
      </c>
      <c r="B71" s="63">
        <f>'Course list'!C71</f>
        <v>0</v>
      </c>
      <c r="C71" s="64"/>
      <c r="D71" s="64"/>
      <c r="E71" s="65" t="str">
        <f t="shared" si="2"/>
        <v/>
      </c>
    </row>
    <row r="72" spans="1:5" ht="15" x14ac:dyDescent="0.25">
      <c r="A72" s="63">
        <f>'Course list'!B72</f>
        <v>0</v>
      </c>
      <c r="B72" s="63">
        <f>'Course list'!C72</f>
        <v>0</v>
      </c>
      <c r="C72" s="64"/>
      <c r="D72" s="64"/>
      <c r="E72" s="65" t="str">
        <f t="shared" si="2"/>
        <v/>
      </c>
    </row>
    <row r="73" spans="1:5" ht="15" x14ac:dyDescent="0.25">
      <c r="A73" s="63">
        <f>'Course list'!B73</f>
        <v>0</v>
      </c>
      <c r="B73" s="63">
        <f>'Course list'!C73</f>
        <v>0</v>
      </c>
      <c r="C73" s="64"/>
      <c r="D73" s="64"/>
      <c r="E73" s="65" t="str">
        <f t="shared" si="2"/>
        <v/>
      </c>
    </row>
    <row r="74" spans="1:5" ht="15" x14ac:dyDescent="0.25">
      <c r="A74" s="63">
        <f>'Course list'!B74</f>
        <v>0</v>
      </c>
      <c r="B74" s="63">
        <f>'Course list'!C74</f>
        <v>0</v>
      </c>
      <c r="C74" s="64"/>
      <c r="D74" s="64"/>
      <c r="E74" s="65" t="str">
        <f t="shared" si="2"/>
        <v/>
      </c>
    </row>
    <row r="75" spans="1:5" ht="15" x14ac:dyDescent="0.25">
      <c r="A75" s="63">
        <f>'Course list'!B75</f>
        <v>0</v>
      </c>
      <c r="B75" s="63">
        <f>'Course list'!C75</f>
        <v>0</v>
      </c>
      <c r="C75" s="64"/>
      <c r="D75" s="64"/>
      <c r="E75" s="65" t="str">
        <f t="shared" si="2"/>
        <v/>
      </c>
    </row>
    <row r="76" spans="1:5" ht="15" x14ac:dyDescent="0.25">
      <c r="A76" s="63">
        <f>'Course list'!B76</f>
        <v>0</v>
      </c>
      <c r="B76" s="63">
        <f>'Course list'!C76</f>
        <v>0</v>
      </c>
      <c r="C76" s="64"/>
      <c r="D76" s="64"/>
      <c r="E76" s="65" t="str">
        <f t="shared" si="2"/>
        <v/>
      </c>
    </row>
    <row r="77" spans="1:5" ht="15" x14ac:dyDescent="0.25">
      <c r="A77" s="63">
        <f>'Course list'!B77</f>
        <v>0</v>
      </c>
      <c r="B77" s="63">
        <f>'Course list'!C77</f>
        <v>0</v>
      </c>
      <c r="C77" s="64"/>
      <c r="D77" s="64"/>
      <c r="E77" s="65" t="str">
        <f t="shared" si="2"/>
        <v/>
      </c>
    </row>
    <row r="78" spans="1:5" ht="15" x14ac:dyDescent="0.25">
      <c r="A78" s="63">
        <f>'Course list'!B78</f>
        <v>0</v>
      </c>
      <c r="B78" s="63">
        <f>'Course list'!C78</f>
        <v>0</v>
      </c>
      <c r="C78" s="64"/>
      <c r="D78" s="64"/>
      <c r="E78" s="65" t="str">
        <f t="shared" si="2"/>
        <v/>
      </c>
    </row>
    <row r="79" spans="1:5" ht="15" x14ac:dyDescent="0.25">
      <c r="A79" s="63">
        <f>'Course list'!B79</f>
        <v>0</v>
      </c>
      <c r="B79" s="63">
        <f>'Course list'!C79</f>
        <v>0</v>
      </c>
      <c r="C79" s="64"/>
      <c r="D79" s="64"/>
      <c r="E79" s="65" t="str">
        <f t="shared" si="2"/>
        <v/>
      </c>
    </row>
    <row r="80" spans="1:5" ht="15" x14ac:dyDescent="0.25">
      <c r="A80" s="63">
        <f>'Course list'!B80</f>
        <v>0</v>
      </c>
      <c r="B80" s="63">
        <f>'Course list'!C80</f>
        <v>0</v>
      </c>
      <c r="C80" s="64"/>
      <c r="D80" s="64"/>
      <c r="E80" s="65" t="str">
        <f t="shared" si="2"/>
        <v/>
      </c>
    </row>
    <row r="81" spans="1:5" ht="15" x14ac:dyDescent="0.25">
      <c r="A81" s="63">
        <f>'Course list'!B81</f>
        <v>0</v>
      </c>
      <c r="B81" s="63">
        <f>'Course list'!C81</f>
        <v>0</v>
      </c>
      <c r="C81" s="64"/>
      <c r="D81" s="64"/>
      <c r="E81" s="65" t="str">
        <f t="shared" si="2"/>
        <v/>
      </c>
    </row>
    <row r="82" spans="1:5" ht="15" x14ac:dyDescent="0.25">
      <c r="A82" s="63">
        <f>'Course list'!B82</f>
        <v>0</v>
      </c>
      <c r="B82" s="63">
        <f>'Course list'!C82</f>
        <v>0</v>
      </c>
      <c r="C82" s="64"/>
      <c r="D82" s="64"/>
      <c r="E82" s="65" t="str">
        <f t="shared" si="2"/>
        <v/>
      </c>
    </row>
    <row r="83" spans="1:5" ht="15" x14ac:dyDescent="0.25">
      <c r="A83" s="63">
        <f>'Course list'!B83</f>
        <v>0</v>
      </c>
      <c r="B83" s="63">
        <f>'Course list'!C83</f>
        <v>0</v>
      </c>
      <c r="C83" s="64"/>
      <c r="D83" s="64"/>
      <c r="E83" s="65" t="str">
        <f t="shared" si="2"/>
        <v/>
      </c>
    </row>
    <row r="84" spans="1:5" ht="15" x14ac:dyDescent="0.25">
      <c r="A84" s="63">
        <f>'Course list'!B84</f>
        <v>0</v>
      </c>
      <c r="B84" s="63">
        <f>'Course list'!C84</f>
        <v>0</v>
      </c>
      <c r="C84" s="64"/>
      <c r="D84" s="64"/>
      <c r="E84" s="65" t="str">
        <f t="shared" si="2"/>
        <v/>
      </c>
    </row>
    <row r="85" spans="1:5" ht="15" x14ac:dyDescent="0.25">
      <c r="A85" s="63">
        <f>'Course list'!B85</f>
        <v>0</v>
      </c>
      <c r="B85" s="63">
        <f>'Course list'!C85</f>
        <v>0</v>
      </c>
      <c r="C85" s="64"/>
      <c r="D85" s="64"/>
      <c r="E85" s="65" t="str">
        <f t="shared" si="2"/>
        <v/>
      </c>
    </row>
    <row r="86" spans="1:5" ht="15" x14ac:dyDescent="0.25">
      <c r="A86" s="63">
        <f>'Course list'!B86</f>
        <v>0</v>
      </c>
      <c r="B86" s="63">
        <f>'Course list'!C86</f>
        <v>0</v>
      </c>
      <c r="C86" s="64"/>
      <c r="D86" s="64"/>
      <c r="E86" s="65" t="str">
        <f t="shared" si="2"/>
        <v/>
      </c>
    </row>
    <row r="87" spans="1:5" ht="15" x14ac:dyDescent="0.25">
      <c r="A87" s="63">
        <f>'Course list'!B87</f>
        <v>0</v>
      </c>
      <c r="B87" s="63">
        <f>'Course list'!C87</f>
        <v>0</v>
      </c>
      <c r="C87" s="64"/>
      <c r="D87" s="64"/>
      <c r="E87" s="65" t="str">
        <f t="shared" si="2"/>
        <v/>
      </c>
    </row>
    <row r="88" spans="1:5" ht="15" x14ac:dyDescent="0.25">
      <c r="A88" s="63">
        <f>'Course list'!B88</f>
        <v>0</v>
      </c>
      <c r="B88" s="63">
        <f>'Course list'!C88</f>
        <v>0</v>
      </c>
      <c r="C88" s="64"/>
      <c r="D88" s="64"/>
      <c r="E88" s="65" t="str">
        <f t="shared" si="2"/>
        <v/>
      </c>
    </row>
    <row r="89" spans="1:5" ht="15" x14ac:dyDescent="0.25">
      <c r="A89" s="63">
        <f>'Course list'!B89</f>
        <v>0</v>
      </c>
      <c r="B89" s="63">
        <f>'Course list'!C89</f>
        <v>0</v>
      </c>
      <c r="C89" s="64"/>
      <c r="D89" s="64"/>
      <c r="E89" s="65" t="str">
        <f t="shared" si="2"/>
        <v/>
      </c>
    </row>
    <row r="90" spans="1:5" ht="15" x14ac:dyDescent="0.25">
      <c r="A90" s="63">
        <f>'Course list'!B90</f>
        <v>0</v>
      </c>
      <c r="B90" s="63">
        <f>'Course list'!C90</f>
        <v>0</v>
      </c>
      <c r="C90" s="64"/>
      <c r="D90" s="64"/>
      <c r="E90" s="65" t="str">
        <f t="shared" si="2"/>
        <v/>
      </c>
    </row>
    <row r="91" spans="1:5" ht="15" x14ac:dyDescent="0.25">
      <c r="A91" s="63">
        <f>'Course list'!B91</f>
        <v>0</v>
      </c>
      <c r="B91" s="63">
        <f>'Course list'!C91</f>
        <v>0</v>
      </c>
      <c r="C91" s="64"/>
      <c r="D91" s="64"/>
      <c r="E91" s="65" t="str">
        <f t="shared" si="2"/>
        <v/>
      </c>
    </row>
    <row r="92" spans="1:5" ht="15" x14ac:dyDescent="0.25">
      <c r="A92" s="63">
        <f>'Course list'!B92</f>
        <v>0</v>
      </c>
      <c r="B92" s="63">
        <f>'Course list'!C92</f>
        <v>0</v>
      </c>
      <c r="C92" s="64"/>
      <c r="D92" s="64"/>
      <c r="E92" s="65" t="str">
        <f t="shared" si="2"/>
        <v/>
      </c>
    </row>
    <row r="93" spans="1:5" ht="15" x14ac:dyDescent="0.25">
      <c r="A93" s="63">
        <f>'Course list'!B93</f>
        <v>0</v>
      </c>
      <c r="B93" s="63">
        <f>'Course list'!C93</f>
        <v>0</v>
      </c>
      <c r="C93" s="64"/>
      <c r="D93" s="64"/>
      <c r="E93" s="65" t="str">
        <f t="shared" si="2"/>
        <v/>
      </c>
    </row>
    <row r="94" spans="1:5" ht="15" x14ac:dyDescent="0.25">
      <c r="A94" s="63">
        <f>'Course list'!B94</f>
        <v>0</v>
      </c>
      <c r="B94" s="63">
        <f>'Course list'!C94</f>
        <v>0</v>
      </c>
      <c r="C94" s="64"/>
      <c r="D94" s="64"/>
      <c r="E94" s="65" t="str">
        <f t="shared" si="2"/>
        <v/>
      </c>
    </row>
    <row r="95" spans="1:5" ht="15" x14ac:dyDescent="0.25">
      <c r="A95" s="63">
        <f>'Course list'!B95</f>
        <v>0</v>
      </c>
      <c r="B95" s="63">
        <f>'Course list'!C95</f>
        <v>0</v>
      </c>
      <c r="C95" s="64"/>
      <c r="D95" s="64"/>
      <c r="E95" s="65" t="str">
        <f t="shared" si="2"/>
        <v/>
      </c>
    </row>
    <row r="96" spans="1:5" ht="15" x14ac:dyDescent="0.25">
      <c r="A96" s="63">
        <f>'Course list'!B96</f>
        <v>0</v>
      </c>
      <c r="B96" s="63">
        <f>'Course list'!C96</f>
        <v>0</v>
      </c>
      <c r="C96" s="64"/>
      <c r="D96" s="64"/>
      <c r="E96" s="65" t="str">
        <f t="shared" si="2"/>
        <v/>
      </c>
    </row>
    <row r="97" spans="1:5" ht="15" x14ac:dyDescent="0.25">
      <c r="A97" s="63">
        <f>'Course list'!B97</f>
        <v>0</v>
      </c>
      <c r="B97" s="63">
        <f>'Course list'!C97</f>
        <v>0</v>
      </c>
      <c r="C97" s="64"/>
      <c r="D97" s="64"/>
      <c r="E97" s="65" t="str">
        <f t="shared" si="2"/>
        <v/>
      </c>
    </row>
    <row r="98" spans="1:5" ht="15" x14ac:dyDescent="0.25">
      <c r="A98" s="63">
        <f>'Course list'!B98</f>
        <v>0</v>
      </c>
      <c r="B98" s="63">
        <f>'Course list'!C98</f>
        <v>0</v>
      </c>
      <c r="C98" s="64"/>
      <c r="D98" s="64"/>
      <c r="E98" s="65" t="str">
        <f t="shared" ref="E98:E105" si="3">IF(C98="","",VLOOKUP(C98,$A$120:$B$129,2,FALSE))</f>
        <v/>
      </c>
    </row>
    <row r="99" spans="1:5" ht="15" x14ac:dyDescent="0.25">
      <c r="A99" s="63">
        <f>'Course list'!B99</f>
        <v>0</v>
      </c>
      <c r="B99" s="63">
        <f>'Course list'!C99</f>
        <v>0</v>
      </c>
      <c r="C99" s="64"/>
      <c r="D99" s="64"/>
      <c r="E99" s="65" t="str">
        <f t="shared" si="3"/>
        <v/>
      </c>
    </row>
    <row r="100" spans="1:5" ht="15" x14ac:dyDescent="0.25">
      <c r="A100" s="63">
        <f>'Course list'!B100</f>
        <v>0</v>
      </c>
      <c r="B100" s="63">
        <f>'Course list'!C100</f>
        <v>0</v>
      </c>
      <c r="C100" s="64"/>
      <c r="D100" s="64"/>
      <c r="E100" s="65" t="str">
        <f t="shared" si="3"/>
        <v/>
      </c>
    </row>
    <row r="101" spans="1:5" ht="15" x14ac:dyDescent="0.25">
      <c r="A101" s="63">
        <f>'Course list'!B101</f>
        <v>0</v>
      </c>
      <c r="B101" s="63">
        <f>'Course list'!C101</f>
        <v>0</v>
      </c>
      <c r="C101" s="64"/>
      <c r="D101" s="64"/>
      <c r="E101" s="65" t="str">
        <f t="shared" si="3"/>
        <v/>
      </c>
    </row>
    <row r="102" spans="1:5" ht="15" x14ac:dyDescent="0.25">
      <c r="A102" s="63">
        <f>'Course list'!B102</f>
        <v>0</v>
      </c>
      <c r="B102" s="63">
        <f>'Course list'!C102</f>
        <v>0</v>
      </c>
      <c r="C102" s="64"/>
      <c r="D102" s="64"/>
      <c r="E102" s="65" t="str">
        <f t="shared" si="3"/>
        <v/>
      </c>
    </row>
    <row r="103" spans="1:5" ht="15" x14ac:dyDescent="0.25">
      <c r="A103" s="63">
        <f>'Course list'!B103</f>
        <v>0</v>
      </c>
      <c r="B103" s="63">
        <f>'Course list'!C103</f>
        <v>0</v>
      </c>
      <c r="C103" s="64"/>
      <c r="D103" s="64"/>
      <c r="E103" s="65" t="str">
        <f t="shared" si="3"/>
        <v/>
      </c>
    </row>
    <row r="104" spans="1:5" ht="15" x14ac:dyDescent="0.25">
      <c r="A104" s="63">
        <f>'Course list'!B104</f>
        <v>0</v>
      </c>
      <c r="B104" s="63">
        <f>'Course list'!C104</f>
        <v>0</v>
      </c>
      <c r="C104" s="64"/>
      <c r="D104" s="64"/>
      <c r="E104" s="65" t="str">
        <f t="shared" si="3"/>
        <v/>
      </c>
    </row>
    <row r="105" spans="1:5" ht="15" x14ac:dyDescent="0.25">
      <c r="A105" s="63">
        <f>'Course list'!B105</f>
        <v>0</v>
      </c>
      <c r="B105" s="63">
        <f>'Course list'!C105</f>
        <v>0</v>
      </c>
      <c r="C105" s="64"/>
      <c r="D105" s="64"/>
      <c r="E105" s="65" t="str">
        <f t="shared" si="3"/>
        <v/>
      </c>
    </row>
    <row r="106" spans="1:5" ht="15" x14ac:dyDescent="0.25">
      <c r="A106" s="66"/>
      <c r="B106" s="66"/>
      <c r="C106" s="66"/>
      <c r="D106" s="66"/>
      <c r="E106" s="66"/>
    </row>
    <row r="107" spans="1:5" ht="15" x14ac:dyDescent="0.25">
      <c r="A107" s="66"/>
      <c r="B107" s="66"/>
      <c r="C107" s="66"/>
      <c r="D107" s="66"/>
      <c r="E107" s="66"/>
    </row>
    <row r="108" spans="1:5" ht="15" x14ac:dyDescent="0.25">
      <c r="A108" s="66"/>
      <c r="B108" s="66"/>
      <c r="C108" s="66"/>
      <c r="D108" s="66"/>
      <c r="E108" s="66"/>
    </row>
    <row r="109" spans="1:5" ht="15" x14ac:dyDescent="0.25">
      <c r="A109" s="66"/>
      <c r="B109" s="66"/>
      <c r="C109" s="66"/>
      <c r="D109" s="66"/>
      <c r="E109" s="66"/>
    </row>
    <row r="110" spans="1:5" ht="15" x14ac:dyDescent="0.25">
      <c r="A110" s="66"/>
      <c r="B110" s="66"/>
      <c r="C110" s="66"/>
      <c r="D110" s="66"/>
      <c r="E110" s="66"/>
    </row>
    <row r="111" spans="1:5" ht="15" x14ac:dyDescent="0.25">
      <c r="A111" s="66"/>
      <c r="B111" s="66"/>
      <c r="C111" s="66"/>
      <c r="D111" s="66"/>
      <c r="E111" s="66"/>
    </row>
    <row r="112" spans="1:5" ht="15" x14ac:dyDescent="0.25">
      <c r="A112" s="66"/>
      <c r="B112" s="66"/>
      <c r="C112" s="66"/>
      <c r="D112" s="66"/>
      <c r="E112" s="66"/>
    </row>
    <row r="113" spans="1:5" ht="15" x14ac:dyDescent="0.25">
      <c r="A113" s="66"/>
      <c r="B113" s="66"/>
      <c r="C113" s="66"/>
      <c r="D113" s="66"/>
      <c r="E113" s="66"/>
    </row>
    <row r="114" spans="1:5" ht="15" x14ac:dyDescent="0.25">
      <c r="A114" s="66"/>
      <c r="B114" s="66"/>
      <c r="C114" s="66"/>
      <c r="D114" s="66"/>
      <c r="E114" s="66"/>
    </row>
    <row r="115" spans="1:5" ht="15" x14ac:dyDescent="0.25">
      <c r="A115" s="66"/>
      <c r="B115" s="66"/>
      <c r="C115" s="66"/>
      <c r="D115" s="66"/>
      <c r="E115" s="66"/>
    </row>
    <row r="116" spans="1:5" ht="15" x14ac:dyDescent="0.25">
      <c r="A116" s="66"/>
      <c r="B116" s="66"/>
      <c r="C116" s="66"/>
      <c r="D116" s="66"/>
      <c r="E116" s="66"/>
    </row>
    <row r="117" spans="1:5" ht="15" x14ac:dyDescent="0.25">
      <c r="A117" s="66"/>
      <c r="B117" s="66"/>
      <c r="C117" s="66"/>
      <c r="D117" s="66"/>
      <c r="E117" s="66"/>
    </row>
    <row r="118" spans="1:5" ht="15" x14ac:dyDescent="0.25">
      <c r="A118" s="66"/>
      <c r="B118" s="66"/>
      <c r="C118" s="66"/>
      <c r="D118" s="66"/>
      <c r="E118" s="66"/>
    </row>
    <row r="119" spans="1:5" ht="15.6" x14ac:dyDescent="0.3">
      <c r="A119" s="70"/>
      <c r="B119" s="71"/>
      <c r="C119" s="66"/>
      <c r="D119" s="66"/>
      <c r="E119" s="66"/>
    </row>
    <row r="120" spans="1:5" ht="15" x14ac:dyDescent="0.25">
      <c r="A120" s="68"/>
      <c r="B120" s="69"/>
      <c r="C120" s="66"/>
      <c r="D120" s="66"/>
      <c r="E120" s="66"/>
    </row>
    <row r="121" spans="1:5" ht="15" x14ac:dyDescent="0.25">
      <c r="A121" s="68"/>
      <c r="B121" s="69"/>
      <c r="C121" s="66"/>
      <c r="D121" s="66"/>
      <c r="E121" s="66"/>
    </row>
    <row r="122" spans="1:5" ht="15" x14ac:dyDescent="0.25">
      <c r="A122" s="68"/>
      <c r="B122" s="69"/>
      <c r="C122" s="66"/>
      <c r="D122" s="66"/>
      <c r="E122" s="66"/>
    </row>
    <row r="123" spans="1:5" ht="15" x14ac:dyDescent="0.25">
      <c r="A123" s="68"/>
      <c r="B123" s="69"/>
      <c r="C123" s="66"/>
      <c r="D123" s="66"/>
      <c r="E123" s="66"/>
    </row>
    <row r="124" spans="1:5" ht="15" x14ac:dyDescent="0.25">
      <c r="A124" s="68"/>
      <c r="B124" s="69"/>
      <c r="C124" s="66"/>
      <c r="D124" s="66"/>
      <c r="E124" s="66"/>
    </row>
    <row r="125" spans="1:5" ht="15" x14ac:dyDescent="0.25">
      <c r="A125" s="68"/>
      <c r="B125" s="69"/>
      <c r="C125" s="66"/>
      <c r="D125" s="66"/>
      <c r="E125" s="66"/>
    </row>
    <row r="126" spans="1:5" ht="15" x14ac:dyDescent="0.25">
      <c r="A126" s="68"/>
      <c r="B126" s="69"/>
      <c r="C126" s="66"/>
      <c r="D126" s="66"/>
      <c r="E126" s="66"/>
    </row>
    <row r="127" spans="1:5" ht="15" x14ac:dyDescent="0.25">
      <c r="A127" s="68"/>
      <c r="B127" s="69"/>
      <c r="C127" s="66"/>
      <c r="D127" s="66"/>
      <c r="E127" s="66"/>
    </row>
    <row r="128" spans="1:5" ht="15" x14ac:dyDescent="0.25">
      <c r="A128" s="68"/>
      <c r="B128" s="67"/>
      <c r="C128" s="66"/>
      <c r="D128" s="66"/>
      <c r="E128" s="66"/>
    </row>
    <row r="129" spans="1:5" ht="15" x14ac:dyDescent="0.25">
      <c r="A129" s="68"/>
      <c r="B129" s="67"/>
      <c r="C129" s="66"/>
      <c r="D129" s="66"/>
      <c r="E129" s="66"/>
    </row>
  </sheetData>
  <sheetProtection insertRows="0"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A1739945</value>
    </field>
    <field name="Objective-Title">
      <value order="0">AMFM-2022-Application-for-exceptions-Financial-data-template - REVIEWED ELP APPROVED</value>
    </field>
    <field name="Objective-Description">
      <value order="0"/>
    </field>
    <field name="Objective-CreationStamp">
      <value order="0">2021-08-11T20:39:26Z</value>
    </field>
    <field name="Objective-IsApproved">
      <value order="0">false</value>
    </field>
    <field name="Objective-IsPublished">
      <value order="0">true</value>
    </field>
    <field name="Objective-DatePublished">
      <value order="0">2021-11-09T20:40:11Z</value>
    </field>
    <field name="Objective-ModificationStamp">
      <value order="0">2021-11-09T20:40:11Z</value>
    </field>
    <field name="Objective-Owner">
      <value order="0">Jamie Wardrop</value>
    </field>
    <field name="Objective-Path">
      <value order="0">Objective Global Folder:TEC Global Folder (fA27):Governance:Organisation Structure:z_previous directorate temporary structures:Tertiary Network (temporary structure):Operational Policy (Implementation Design) (fA50978):Dropzone - Implementation Design - Tertiary Network:Funds (including initiatives and fund policy):SAC:SAC 3+:Annual Maximum Fee Movement (AMFM) &amp; Exception to Fee Limits for New Course Fees:2022 AMFM</value>
    </field>
    <field name="Objective-Parent">
      <value order="0">2022 AMFM</value>
    </field>
    <field name="Objective-State">
      <value order="0">Published</value>
    </field>
    <field name="Objective-VersionId">
      <value order="0">vA3955147</value>
    </field>
    <field name="Objective-Version">
      <value order="0">3.0</value>
    </field>
    <field name="Objective-VersionNumber">
      <value order="0">4</value>
    </field>
    <field name="Objective-VersionComment">
      <value order="0"/>
    </field>
    <field name="Objective-FileNumber">
      <value order="0">GV-S-XX-XX-XX/09-6427</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Annual accounts data</vt:lpstr>
      <vt:lpstr>2022 exception year</vt:lpstr>
      <vt:lpstr>2021 comparative data</vt:lpstr>
      <vt:lpstr>2020 comparative data</vt:lpstr>
      <vt:lpstr>2019 comparative data</vt:lpstr>
      <vt:lpstr>Course list</vt:lpstr>
      <vt:lpstr>Fee increases</vt:lpstr>
      <vt:lpstr>Completion rate</vt:lpstr>
      <vt:lpstr>'2019 comparative data'!Print_Area</vt:lpstr>
      <vt:lpstr>'2020 comparative data'!Print_Area</vt:lpstr>
      <vt:lpstr>'2021 comparative data'!Print_Area</vt:lpstr>
      <vt:lpstr>'2022 exception year'!Print_Area</vt:lpstr>
      <vt:lpstr>'Annual accounts data'!Print_Area</vt:lpstr>
      <vt:lpstr>'2019 comparative data'!Print_Titles</vt:lpstr>
      <vt:lpstr>'2020 comparative data'!Print_Titles</vt:lpstr>
      <vt:lpstr>'2021 comparative data'!Print_Titles</vt:lpstr>
      <vt:lpstr>'2022 exception year'!Print_Titles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AMFM 2018 Financial Data Template</dc:title>
  <dc:subject/>
  <dc:creator/>
  <cp:lastModifiedBy/>
  <dcterms:created xsi:type="dcterms:W3CDTF">2013-11-01T00:10:30Z</dcterms:created>
  <dcterms:modified xsi:type="dcterms:W3CDTF">2021-11-09T23:18:59Z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A1739945</vt:lpwstr>
  </property>
  <property fmtid="{D5CDD505-2E9C-101B-9397-08002B2CF9AE}" pid="3" name="Objective-Title">
    <vt:lpwstr>AMFM-2022-Application-for-exceptions-Financial-data-template - REVIEWED ELP APPROVED</vt:lpwstr>
  </property>
  <property fmtid="{D5CDD505-2E9C-101B-9397-08002B2CF9AE}" pid="4" name="Objective-Comment">
    <vt:lpwstr/>
  </property>
  <property fmtid="{D5CDD505-2E9C-101B-9397-08002B2CF9AE}" pid="5" name="Objective-CreationStamp">
    <vt:filetime>2021-08-17T00:58:44Z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2021-11-09T20:40:11Z</vt:filetime>
  </property>
  <property fmtid="{D5CDD505-2E9C-101B-9397-08002B2CF9AE}" pid="9" name="Objective-ModificationStamp">
    <vt:filetime>2021-11-09T20:40:11Z</vt:filetime>
  </property>
  <property fmtid="{D5CDD505-2E9C-101B-9397-08002B2CF9AE}" pid="10" name="Objective-Owner">
    <vt:lpwstr>Jamie Wardrop</vt:lpwstr>
  </property>
  <property fmtid="{D5CDD505-2E9C-101B-9397-08002B2CF9AE}" pid="11" name="Objective-Path">
    <vt:lpwstr>Objective Global Folder:TEC Global Folder (fA27):Governance:Organisation Structure:z_previous directorate temporary structures:Tertiary Network (temporary structure):Operational Policy (Implementation Design) (fA50978):Dropzone - Implementation Design - T</vt:lpwstr>
  </property>
  <property fmtid="{D5CDD505-2E9C-101B-9397-08002B2CF9AE}" pid="12" name="Objective-Parent">
    <vt:lpwstr>2022 AMFM</vt:lpwstr>
  </property>
  <property fmtid="{D5CDD505-2E9C-101B-9397-08002B2CF9AE}" pid="13" name="Objective-State">
    <vt:lpwstr>Published</vt:lpwstr>
  </property>
  <property fmtid="{D5CDD505-2E9C-101B-9397-08002B2CF9AE}" pid="14" name="Objective-Version">
    <vt:lpwstr>3.0</vt:lpwstr>
  </property>
  <property fmtid="{D5CDD505-2E9C-101B-9397-08002B2CF9AE}" pid="15" name="Objective-VersionNumber">
    <vt:r8>4</vt:r8>
  </property>
  <property fmtid="{D5CDD505-2E9C-101B-9397-08002B2CF9AE}" pid="16" name="Objective-VersionComment">
    <vt:lpwstr/>
  </property>
  <property fmtid="{D5CDD505-2E9C-101B-9397-08002B2CF9AE}" pid="17" name="Objective-FileNumber">
    <vt:lpwstr>GV-S-XX-XX-XX/09-6427</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Reference [system]">
    <vt:lpwstr/>
  </property>
  <property fmtid="{D5CDD505-2E9C-101B-9397-08002B2CF9AE}" pid="21" name="Objective-Date [system]">
    <vt:lpwstr/>
  </property>
  <property fmtid="{D5CDD505-2E9C-101B-9397-08002B2CF9AE}" pid="22" name="Objective-Action [system]">
    <vt:lpwstr/>
  </property>
  <property fmtid="{D5CDD505-2E9C-101B-9397-08002B2CF9AE}" pid="23" name="Objective-Responsible [system]">
    <vt:lpwstr/>
  </property>
  <property fmtid="{D5CDD505-2E9C-101B-9397-08002B2CF9AE}" pid="24" name="Objective-Financial Year [system]">
    <vt:lpwstr/>
  </property>
  <property fmtid="{D5CDD505-2E9C-101B-9397-08002B2CF9AE}" pid="25" name="Objective-Calendar Year [system]">
    <vt:lpwstr/>
  </property>
  <property fmtid="{D5CDD505-2E9C-101B-9397-08002B2CF9AE}" pid="26" name="Objective-EDUMIS Number [system]">
    <vt:lpwstr/>
  </property>
  <property fmtid="{D5CDD505-2E9C-101B-9397-08002B2CF9AE}" pid="27" name="Objective-Sub Sector [system]">
    <vt:lpwstr/>
  </property>
  <property fmtid="{D5CDD505-2E9C-101B-9397-08002B2CF9AE}" pid="28" name="Objective-Fund Name [system]">
    <vt:lpwstr/>
  </property>
  <property fmtid="{D5CDD505-2E9C-101B-9397-08002B2CF9AE}" pid="29" name="Objective-Description">
    <vt:lpwstr/>
  </property>
  <property fmtid="{D5CDD505-2E9C-101B-9397-08002B2CF9AE}" pid="30" name="Objective-VersionId">
    <vt:lpwstr>vA3955147</vt:lpwstr>
  </property>
  <property fmtid="{D5CDD505-2E9C-101B-9397-08002B2CF9AE}" pid="31" name="Objective-Fund Name">
    <vt:lpwstr/>
  </property>
  <property fmtid="{D5CDD505-2E9C-101B-9397-08002B2CF9AE}" pid="32" name="Objective-Sub Sector">
    <vt:lpwstr/>
  </property>
  <property fmtid="{D5CDD505-2E9C-101B-9397-08002B2CF9AE}" pid="33" name="Objective-Reference">
    <vt:lpwstr/>
  </property>
  <property fmtid="{D5CDD505-2E9C-101B-9397-08002B2CF9AE}" pid="34" name="Objective-Financial Year">
    <vt:lpwstr/>
  </property>
  <property fmtid="{D5CDD505-2E9C-101B-9397-08002B2CF9AE}" pid="35" name="Objective-EDUMIS Number">
    <vt:lpwstr/>
  </property>
  <property fmtid="{D5CDD505-2E9C-101B-9397-08002B2CF9AE}" pid="36" name="Objective-Action">
    <vt:lpwstr/>
  </property>
  <property fmtid="{D5CDD505-2E9C-101B-9397-08002B2CF9AE}" pid="37" name="Objective-Calendar Year">
    <vt:lpwstr/>
  </property>
  <property fmtid="{D5CDD505-2E9C-101B-9397-08002B2CF9AE}" pid="38" name="Objective-Date">
    <vt:lpwstr/>
  </property>
  <property fmtid="{D5CDD505-2E9C-101B-9397-08002B2CF9AE}" pid="39" name="Objective-Responsible">
    <vt:lpwstr/>
  </property>
  <property fmtid="{D5CDD505-2E9C-101B-9397-08002B2CF9AE}" pid="40" name="Objective-Connect Creator">
    <vt:lpwstr/>
  </property>
</Properties>
</file>