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ml.chartshapes+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6.xml" ContentType="application/vnd.ms-office.chartstyle+xml"/>
  <Override PartName="/xl/charts/colors6.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drawings/drawing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ecgovtnz-my.sharepoint.com/personal/patricia_laurenson_tec_govt_nz/Documents/Desktop/for CMS/"/>
    </mc:Choice>
  </mc:AlternateContent>
  <xr:revisionPtr revIDLastSave="0" documentId="8_{75456884-DD18-41D0-A971-F13F39B3CC1C}" xr6:coauthVersionLast="47" xr6:coauthVersionMax="47" xr10:uidLastSave="{00000000-0000-0000-0000-000000000000}"/>
  <bookViews>
    <workbookView xWindow="-120" yWindow="-120" windowWidth="29040" windowHeight="15840" activeTab="2" xr2:uid="{77D39441-14C7-4FF5-A39D-4A6D289584F7}"/>
  </bookViews>
  <sheets>
    <sheet name="Instructions" sheetId="1" r:id="rId1"/>
    <sheet name="1-Cover sheet" sheetId="2" r:id="rId2"/>
    <sheet name="2-Context" sheetId="3" r:id="rId3"/>
    <sheet name="3-Portfolio 1" sheetId="4" r:id="rId4"/>
    <sheet name="3-Portfolio 2" sheetId="5" r:id="rId5"/>
    <sheet name="4-Portfolio Results" sheetId="6" r:id="rId6"/>
    <sheet name="5-Results by Element" sheetId="7" r:id="rId7"/>
  </sheets>
  <definedNames>
    <definedName name="_xlnm.Print_Area" localSheetId="1">'1-Cover sheet'!$A$1:$D$43</definedName>
    <definedName name="_xlnm.Print_Area" localSheetId="2">'2-Context'!$A$1:$A$17</definedName>
    <definedName name="_xlnm.Print_Area" localSheetId="3">'3-Portfolio 1'!$A$1:$P$22</definedName>
    <definedName name="_xlnm.Print_Area" localSheetId="4">'3-Portfolio 2'!$A$1:$P$22</definedName>
    <definedName name="_xlnm.Print_Area" localSheetId="5">'4-Portfolio Results'!$A$34:$X$194</definedName>
    <definedName name="_xlnm.Print_Area" localSheetId="6">'5-Results by Element'!$A$14:$P$64</definedName>
    <definedName name="_xlnm.Print_Area" localSheetId="0">Instructions!$A$1:$B$54</definedName>
    <definedName name="_xlnm.Print_Titles" localSheetId="3">'3-Portfolio 1'!$A:$D,'3-Portfolio 1'!$1:$3</definedName>
    <definedName name="_xlnm.Print_Titles" localSheetId="4">'3-Portfolio 2'!$A:$D,'3-Portfolio 2'!$1:$3</definedName>
    <definedName name="Z_603A9C38_A26C_4967_B4BD_8BF063307A23_.wvu.PrintArea" localSheetId="1" hidden="1">'1-Cover sheet'!$A$1:$D$43</definedName>
    <definedName name="Z_603A9C38_A26C_4967_B4BD_8BF063307A23_.wvu.PrintArea" localSheetId="2" hidden="1">'2-Context'!$A$1:$A$17</definedName>
    <definedName name="Z_603A9C38_A26C_4967_B4BD_8BF063307A23_.wvu.PrintArea" localSheetId="3" hidden="1">'3-Portfolio 1'!$A$1:$K$22</definedName>
    <definedName name="Z_603A9C38_A26C_4967_B4BD_8BF063307A23_.wvu.PrintArea" localSheetId="4" hidden="1">'3-Portfolio 2'!$A$1:$J$22</definedName>
    <definedName name="Z_603A9C38_A26C_4967_B4BD_8BF063307A23_.wvu.PrintArea" localSheetId="5" hidden="1">'4-Portfolio Results'!$A$1:$N$133</definedName>
    <definedName name="Z_603A9C38_A26C_4967_B4BD_8BF063307A23_.wvu.PrintArea" localSheetId="0" hidden="1">Instructions!$A$17:$B$42</definedName>
    <definedName name="Z_603A9C38_A26C_4967_B4BD_8BF063307A23_.wvu.PrintTitles" localSheetId="3" hidden="1">'3-Portfolio 1'!$A:$D,'3-Portfolio 1'!$1:$3</definedName>
    <definedName name="Z_603A9C38_A26C_4967_B4BD_8BF063307A23_.wvu.PrintTitles" localSheetId="4" hidden="1">'3-Portfolio 2'!$A:$D,'3-Portfolio 2'!$1:$3</definedName>
    <definedName name="Z_D457D1EF_9E4B_49D1_A03D_4FBD57705C96_.wvu.PrintArea" localSheetId="1" hidden="1">'1-Cover sheet'!$A$1:$D$43</definedName>
    <definedName name="Z_D457D1EF_9E4B_49D1_A03D_4FBD57705C96_.wvu.PrintArea" localSheetId="2" hidden="1">'2-Context'!$A$1:$A$17</definedName>
    <definedName name="Z_D457D1EF_9E4B_49D1_A03D_4FBD57705C96_.wvu.PrintArea" localSheetId="3" hidden="1">'3-Portfolio 1'!$A$1:$K$22</definedName>
    <definedName name="Z_D457D1EF_9E4B_49D1_A03D_4FBD57705C96_.wvu.PrintArea" localSheetId="4" hidden="1">'3-Portfolio 2'!$A$1:$J$22</definedName>
    <definedName name="Z_D457D1EF_9E4B_49D1_A03D_4FBD57705C96_.wvu.PrintArea" localSheetId="5" hidden="1">'4-Portfolio Results'!$A$1:$N$133</definedName>
    <definedName name="Z_D457D1EF_9E4B_49D1_A03D_4FBD57705C96_.wvu.PrintArea" localSheetId="0" hidden="1">Instructions!$A$17:$B$42</definedName>
    <definedName name="Z_D457D1EF_9E4B_49D1_A03D_4FBD57705C96_.wvu.PrintTitles" localSheetId="3" hidden="1">'3-Portfolio 1'!$A:$D,'3-Portfolio 1'!$1:$3</definedName>
    <definedName name="Z_D457D1EF_9E4B_49D1_A03D_4FBD57705C96_.wvu.PrintTitles" localSheetId="4" hidden="1">'3-Portfolio 2'!$A:$D,'3-Portfolio 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6" l="1"/>
  <c r="AF9" i="7"/>
  <c r="AC9" i="7"/>
  <c r="AB9" i="7"/>
  <c r="X9" i="7"/>
  <c r="U9" i="7"/>
  <c r="T9" i="7"/>
  <c r="P9" i="7"/>
  <c r="M9" i="7"/>
  <c r="L9" i="7"/>
  <c r="E9" i="7"/>
  <c r="D9" i="7"/>
  <c r="AD8" i="7"/>
  <c r="V8" i="7"/>
  <c r="N8" i="7"/>
  <c r="F8" i="7"/>
  <c r="E8" i="7"/>
  <c r="AB5" i="7"/>
  <c r="Z5" i="7"/>
  <c r="R5" i="7"/>
  <c r="L5" i="7"/>
  <c r="J5" i="7"/>
  <c r="H5" i="7"/>
  <c r="F5" i="7"/>
  <c r="D5" i="7"/>
  <c r="B5" i="7"/>
  <c r="H29" i="6"/>
  <c r="D29" i="6"/>
  <c r="P7" i="6" s="1"/>
  <c r="F7" i="7" s="1"/>
  <c r="J20" i="6"/>
  <c r="I20" i="6"/>
  <c r="AG9" i="7" s="1"/>
  <c r="H20" i="6"/>
  <c r="E20" i="6"/>
  <c r="AG8" i="7" s="1"/>
  <c r="D20" i="6"/>
  <c r="P20" i="6" s="1"/>
  <c r="AF7" i="7" s="1"/>
  <c r="C20" i="6"/>
  <c r="AF5" i="7" s="1"/>
  <c r="B20" i="6"/>
  <c r="A20" i="6"/>
  <c r="J19" i="6"/>
  <c r="I19" i="6"/>
  <c r="AE9" i="7" s="1"/>
  <c r="H19" i="6"/>
  <c r="AD9" i="7" s="1"/>
  <c r="E19" i="6"/>
  <c r="F19" i="6" s="1"/>
  <c r="D19" i="6"/>
  <c r="C19" i="6"/>
  <c r="AD5" i="7" s="1"/>
  <c r="B19" i="6"/>
  <c r="A19" i="6"/>
  <c r="J18" i="6"/>
  <c r="I18" i="6"/>
  <c r="H18" i="6"/>
  <c r="E18" i="6"/>
  <c r="AC8" i="7" s="1"/>
  <c r="D18" i="6"/>
  <c r="P18" i="6" s="1"/>
  <c r="AB7" i="7" s="1"/>
  <c r="C18" i="6"/>
  <c r="B18" i="6"/>
  <c r="A18" i="6"/>
  <c r="J17" i="6"/>
  <c r="I17" i="6"/>
  <c r="AA9" i="7" s="1"/>
  <c r="H17" i="6"/>
  <c r="Z9" i="7" s="1"/>
  <c r="E17" i="6"/>
  <c r="F17" i="6" s="1"/>
  <c r="D17" i="6"/>
  <c r="Z8" i="7" s="1"/>
  <c r="C17" i="6"/>
  <c r="B17" i="6"/>
  <c r="A17" i="6"/>
  <c r="J16" i="6"/>
  <c r="I16" i="6"/>
  <c r="Y9" i="7" s="1"/>
  <c r="H16" i="6"/>
  <c r="E16" i="6"/>
  <c r="F16" i="6" s="1"/>
  <c r="D16" i="6"/>
  <c r="P16" i="6" s="1"/>
  <c r="X7" i="7" s="1"/>
  <c r="C16" i="6"/>
  <c r="X5" i="7" s="1"/>
  <c r="B16" i="6"/>
  <c r="A16" i="6"/>
  <c r="J15" i="6"/>
  <c r="J25" i="6" s="1"/>
  <c r="I15" i="6"/>
  <c r="W9" i="7" s="1"/>
  <c r="H15" i="6"/>
  <c r="V9" i="7" s="1"/>
  <c r="E15" i="6"/>
  <c r="F15" i="6" s="1"/>
  <c r="D15" i="6"/>
  <c r="C15" i="6"/>
  <c r="V5" i="7" s="1"/>
  <c r="B15" i="6"/>
  <c r="A15" i="6"/>
  <c r="J14" i="6"/>
  <c r="I14" i="6"/>
  <c r="I25" i="6" s="1"/>
  <c r="H14" i="6"/>
  <c r="H25" i="6" s="1"/>
  <c r="E14" i="6"/>
  <c r="E25" i="6" s="1"/>
  <c r="D14" i="6"/>
  <c r="P14" i="6" s="1"/>
  <c r="C14" i="6"/>
  <c r="T5" i="7" s="1"/>
  <c r="B14" i="6"/>
  <c r="A14" i="6"/>
  <c r="J13" i="6"/>
  <c r="I13" i="6"/>
  <c r="S9" i="7" s="1"/>
  <c r="H13" i="6"/>
  <c r="R9" i="7" s="1"/>
  <c r="E13" i="6"/>
  <c r="F13" i="6" s="1"/>
  <c r="D13" i="6"/>
  <c r="R8" i="7" s="1"/>
  <c r="C13" i="6"/>
  <c r="B13" i="6"/>
  <c r="A13" i="6"/>
  <c r="J12" i="6"/>
  <c r="I12" i="6"/>
  <c r="Q9" i="7" s="1"/>
  <c r="H12" i="6"/>
  <c r="E12" i="6"/>
  <c r="Q8" i="7" s="1"/>
  <c r="D12" i="6"/>
  <c r="P12" i="6" s="1"/>
  <c r="P7" i="7" s="1"/>
  <c r="C12" i="6"/>
  <c r="P5" i="7" s="1"/>
  <c r="B12" i="6"/>
  <c r="A12" i="6"/>
  <c r="J11" i="6"/>
  <c r="I11" i="6"/>
  <c r="O9" i="7" s="1"/>
  <c r="H11" i="6"/>
  <c r="N9" i="7" s="1"/>
  <c r="E11" i="6"/>
  <c r="F11" i="6" s="1"/>
  <c r="D11" i="6"/>
  <c r="C11" i="6"/>
  <c r="N5" i="7" s="1"/>
  <c r="B11" i="6"/>
  <c r="A11" i="6"/>
  <c r="J10" i="6"/>
  <c r="J24" i="6" s="1"/>
  <c r="I10" i="6"/>
  <c r="I24" i="6" s="1"/>
  <c r="H10" i="6"/>
  <c r="H24" i="6" s="1"/>
  <c r="E10" i="6"/>
  <c r="E24" i="6" s="1"/>
  <c r="D10" i="6"/>
  <c r="P10" i="6" s="1"/>
  <c r="B10" i="6"/>
  <c r="A10" i="6"/>
  <c r="I9" i="6"/>
  <c r="K9" i="7" s="1"/>
  <c r="H9" i="6"/>
  <c r="J9" i="7" s="1"/>
  <c r="E9" i="6"/>
  <c r="K8" i="7" s="1"/>
  <c r="D9" i="6"/>
  <c r="J8" i="7" s="1"/>
  <c r="B9" i="6"/>
  <c r="A9" i="6"/>
  <c r="Q8" i="6"/>
  <c r="I7" i="7" s="1"/>
  <c r="I8" i="6"/>
  <c r="I9" i="7" s="1"/>
  <c r="H8" i="6"/>
  <c r="H9" i="7" s="1"/>
  <c r="E8" i="6"/>
  <c r="I8" i="7" s="1"/>
  <c r="D8" i="6"/>
  <c r="H8" i="7" s="1"/>
  <c r="B8" i="6"/>
  <c r="A8" i="6"/>
  <c r="I7" i="6"/>
  <c r="G9" i="7" s="1"/>
  <c r="H7" i="6"/>
  <c r="H23" i="6" s="1"/>
  <c r="F7" i="6"/>
  <c r="E7" i="6"/>
  <c r="Q7" i="6" s="1"/>
  <c r="D7" i="6"/>
  <c r="B7" i="6"/>
  <c r="A7" i="6"/>
  <c r="J6" i="6"/>
  <c r="I6" i="6"/>
  <c r="H6" i="6"/>
  <c r="E6" i="6"/>
  <c r="F6" i="6" s="1"/>
  <c r="D6" i="6"/>
  <c r="D8" i="7" s="1"/>
  <c r="B6" i="6"/>
  <c r="A6" i="6"/>
  <c r="I5" i="6"/>
  <c r="I23" i="6" s="1"/>
  <c r="H5" i="6"/>
  <c r="H21" i="6" s="1"/>
  <c r="H26" i="6" s="1"/>
  <c r="E5" i="6"/>
  <c r="E23" i="6" s="1"/>
  <c r="D5" i="6"/>
  <c r="B8" i="7" s="1"/>
  <c r="B5" i="6"/>
  <c r="A5" i="6"/>
  <c r="H2" i="6"/>
  <c r="A9" i="7" s="1"/>
  <c r="D2" i="6"/>
  <c r="D35" i="6" s="1"/>
  <c r="C2" i="5"/>
  <c r="C2" i="4"/>
  <c r="B47" i="2"/>
  <c r="R7" i="6" l="1"/>
  <c r="G7" i="7"/>
  <c r="L7" i="7"/>
  <c r="T7" i="7"/>
  <c r="D21" i="6"/>
  <c r="D26" i="6" s="1"/>
  <c r="M8" i="7"/>
  <c r="P6" i="6"/>
  <c r="D7" i="7" s="1"/>
  <c r="F18" i="6"/>
  <c r="E21" i="6"/>
  <c r="A8" i="7"/>
  <c r="J8" i="6"/>
  <c r="F9" i="6"/>
  <c r="Q10" i="6"/>
  <c r="Q12" i="6"/>
  <c r="Q14" i="6"/>
  <c r="Q16" i="6"/>
  <c r="Q18" i="6"/>
  <c r="Q20" i="6"/>
  <c r="C8" i="7"/>
  <c r="S8" i="7"/>
  <c r="AA8" i="7"/>
  <c r="B9" i="7"/>
  <c r="J9" i="6"/>
  <c r="P15" i="6"/>
  <c r="V7" i="7" s="1"/>
  <c r="I21" i="6"/>
  <c r="Q5" i="6"/>
  <c r="P8" i="6"/>
  <c r="H7" i="7" s="1"/>
  <c r="L8" i="7"/>
  <c r="T8" i="7"/>
  <c r="AB8" i="7"/>
  <c r="C9" i="7"/>
  <c r="F10" i="6"/>
  <c r="F12" i="6"/>
  <c r="F14" i="6"/>
  <c r="F25" i="6" s="1"/>
  <c r="P17" i="6"/>
  <c r="Z7" i="7" s="1"/>
  <c r="P19" i="6"/>
  <c r="AD7" i="7" s="1"/>
  <c r="D23" i="6"/>
  <c r="F5" i="6"/>
  <c r="F23" i="6" s="1"/>
  <c r="Q6" i="6"/>
  <c r="P9" i="6"/>
  <c r="J7" i="7" s="1"/>
  <c r="Q11" i="6"/>
  <c r="Q13" i="6"/>
  <c r="Q15" i="6"/>
  <c r="Q17" i="6"/>
  <c r="Q19" i="6"/>
  <c r="D24" i="6"/>
  <c r="G8" i="7"/>
  <c r="O8" i="7"/>
  <c r="W8" i="7"/>
  <c r="AE8" i="7"/>
  <c r="F9" i="7"/>
  <c r="U8" i="7"/>
  <c r="R8" i="6"/>
  <c r="P13" i="6"/>
  <c r="R7" i="7" s="1"/>
  <c r="J7" i="6"/>
  <c r="F8" i="6"/>
  <c r="Q9" i="6"/>
  <c r="D25" i="6"/>
  <c r="I35" i="6"/>
  <c r="P8" i="7"/>
  <c r="X8" i="7"/>
  <c r="AF8" i="7"/>
  <c r="F20" i="6"/>
  <c r="Y8" i="7"/>
  <c r="P11" i="6"/>
  <c r="N7" i="7" s="1"/>
  <c r="J5" i="6"/>
  <c r="AE7" i="7" l="1"/>
  <c r="R19" i="6"/>
  <c r="Q24" i="6"/>
  <c r="M7" i="7"/>
  <c r="R10" i="6"/>
  <c r="AA7" i="7"/>
  <c r="R17" i="6"/>
  <c r="J23" i="6"/>
  <c r="S7" i="7"/>
  <c r="R13" i="6"/>
  <c r="C7" i="7"/>
  <c r="Q23" i="6"/>
  <c r="Q21" i="6"/>
  <c r="R5" i="6"/>
  <c r="R23" i="6" s="1"/>
  <c r="AG7" i="7"/>
  <c r="R20" i="6"/>
  <c r="P23" i="6"/>
  <c r="B7" i="7"/>
  <c r="P21" i="6"/>
  <c r="P26" i="6" s="1"/>
  <c r="P25" i="6"/>
  <c r="Q7" i="7"/>
  <c r="R12" i="6"/>
  <c r="K7" i="7"/>
  <c r="R9" i="6"/>
  <c r="J21" i="6"/>
  <c r="J26" i="6" s="1"/>
  <c r="I26" i="6"/>
  <c r="AC7" i="7"/>
  <c r="R18" i="6"/>
  <c r="R15" i="6"/>
  <c r="W7" i="7"/>
  <c r="R11" i="6"/>
  <c r="O7" i="7"/>
  <c r="F24" i="6"/>
  <c r="Y7" i="7"/>
  <c r="R16" i="6"/>
  <c r="E26" i="6"/>
  <c r="F21" i="6"/>
  <c r="F26" i="6" s="1"/>
  <c r="F27" i="6" s="1"/>
  <c r="P24" i="6"/>
  <c r="R6" i="6"/>
  <c r="E7" i="7"/>
  <c r="Q25" i="6"/>
  <c r="U7" i="7"/>
  <c r="R14" i="6"/>
  <c r="R21" i="6" l="1"/>
  <c r="R26" i="6" s="1"/>
  <c r="Q26" i="6"/>
  <c r="R24" i="6"/>
  <c r="R25" i="6"/>
  <c r="J27" i="6"/>
  <c r="R2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Jeffrey</author>
  </authors>
  <commentList>
    <comment ref="L2" authorId="0" shapeId="0" xr:uid="{4F046A59-BD42-48F0-9762-FD0329B1D424}">
      <text>
        <r>
          <rPr>
            <sz val="9"/>
            <color indexed="81"/>
            <rFont val="Tahoma"/>
            <family val="2"/>
          </rPr>
          <t xml:space="preserve">0-100 score in increments of 5, based on the current status
</t>
        </r>
      </text>
    </comment>
    <comment ref="M2" authorId="0" shapeId="0" xr:uid="{9580486C-0BD3-4B2F-A549-C26BF1081861}">
      <text>
        <r>
          <rPr>
            <sz val="9"/>
            <color indexed="81"/>
            <rFont val="Tahoma"/>
            <family val="2"/>
          </rPr>
          <t xml:space="preserve">0-100 score in increments of 5, based on the appropriate target score for your organisation 
</t>
        </r>
      </text>
    </comment>
    <comment ref="N2" authorId="0" shapeId="0" xr:uid="{0D053CBC-D2F7-4E2F-94C7-5C993B61D6EB}">
      <text>
        <r>
          <rPr>
            <sz val="9"/>
            <color indexed="81"/>
            <rFont val="Tahoma"/>
            <family val="2"/>
          </rPr>
          <t xml:space="preserve">Provide rationale for the current and appropriate scores. How does your organisation meet the maturity criteria?
</t>
        </r>
      </text>
    </comment>
    <comment ref="O2" authorId="0" shapeId="0" xr:uid="{1FFD172B-ED5F-4FEE-AEB8-9A3ABEA2FFEA}">
      <text>
        <r>
          <rPr>
            <sz val="9"/>
            <color indexed="81"/>
            <rFont val="Tahoma"/>
            <family val="2"/>
          </rPr>
          <t xml:space="preserve">Describe the evidence that supports the assessment scores
</t>
        </r>
      </text>
    </comment>
    <comment ref="P2" authorId="0" shapeId="0" xr:uid="{DD057724-0D2D-46C5-BD75-73480141D5AB}">
      <text>
        <r>
          <rPr>
            <sz val="9"/>
            <color indexed="81"/>
            <rFont val="Tahoma"/>
            <family val="2"/>
          </rPr>
          <t xml:space="preserve">Please note any improvement actions planned or underway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Jeffrey</author>
  </authors>
  <commentList>
    <comment ref="L2" authorId="0" shapeId="0" xr:uid="{BE3CEF85-939C-464A-86F2-2AB68C0E96C0}">
      <text>
        <r>
          <rPr>
            <sz val="9"/>
            <color indexed="81"/>
            <rFont val="Tahoma"/>
            <family val="2"/>
          </rPr>
          <t xml:space="preserve">0-100 score in increments of 5, based on the current status
</t>
        </r>
      </text>
    </comment>
    <comment ref="M2" authorId="0" shapeId="0" xr:uid="{7D350472-5F0E-42D5-AEDD-B6ED97497187}">
      <text>
        <r>
          <rPr>
            <sz val="9"/>
            <color indexed="81"/>
            <rFont val="Tahoma"/>
            <family val="2"/>
          </rPr>
          <t xml:space="preserve">0-100 score in increments of 5, based on the appropriate target score for your organisation 
</t>
        </r>
      </text>
    </comment>
    <comment ref="N2" authorId="0" shapeId="0" xr:uid="{1BEFD15B-4E3B-4DD8-8FFE-56E78D867798}">
      <text>
        <r>
          <rPr>
            <sz val="9"/>
            <color indexed="81"/>
            <rFont val="Tahoma"/>
            <family val="2"/>
          </rPr>
          <t xml:space="preserve">Provide rationale for the current and appropriate scores. How does your organisation meet the maturity criteria?
</t>
        </r>
      </text>
    </comment>
    <comment ref="O2" authorId="0" shapeId="0" xr:uid="{23AA9466-228B-4892-A210-C4BD3F8C25E8}">
      <text>
        <r>
          <rPr>
            <sz val="9"/>
            <color indexed="81"/>
            <rFont val="Tahoma"/>
            <family val="2"/>
          </rPr>
          <t xml:space="preserve">Describe the evidence that supports the assessment scores
</t>
        </r>
      </text>
    </comment>
    <comment ref="P2" authorId="0" shapeId="0" xr:uid="{065E2ADC-59B9-4C01-AE68-B0FD14BF84A4}">
      <text>
        <r>
          <rPr>
            <sz val="9"/>
            <color indexed="81"/>
            <rFont val="Tahoma"/>
            <family val="2"/>
          </rPr>
          <t xml:space="preserve">Please note any improvement actions planned or underway
</t>
        </r>
      </text>
    </comment>
  </commentList>
</comments>
</file>

<file path=xl/sharedStrings.xml><?xml version="1.0" encoding="utf-8"?>
<sst xmlns="http://schemas.openxmlformats.org/spreadsheetml/2006/main" count="508" uniqueCount="269">
  <si>
    <t>Asset management maturity assessment context and instructions</t>
  </si>
  <si>
    <t>About Asset Management</t>
  </si>
  <si>
    <t>Objectives of asset management</t>
  </si>
  <si>
    <t>The objective of asset management is to meet a required level of service, in the most cost effective manner, through the management of assets for present and future customers. Lifecycle asset management encompasses all practices associated with considering management strategies as part of the asset lifecycle. The objective is to look at lowest long-term cost (rather than short-term savings) when making decisions.</t>
  </si>
  <si>
    <t>Asset Management Drivers and Benefits</t>
  </si>
  <si>
    <t>Infrastructure supports the fabric of modern societies and provides an essential platform for economic growth. Other drivers for managing infrastructure assets effectively include:
• concern about the ability to plan and finance infrastructure renewal across the globe;
• the need to use scarce global resources effectively and sustainably; and
• significant network failures across the globe highlighting societal dependence on infrastructure networks.</t>
  </si>
  <si>
    <t>What are Assets?</t>
  </si>
  <si>
    <t>Assets systems or networks that serve defined communities where the system as a whole is intended to be maintained indefinitely to a specified level of service by the continuing maintenance and replacement of its components. Typical assets are:
• transportation networks (roads, rail, ports, etc);
• energy supply systems (gas/electricity etc)
• parks and recreation facilities;
• water utilities (water supply, wastewater and stormwater systems)
• property networks such as educational, health, industrial/commercial property, defence and correctional sector facilities;
• telecommunication networks 
• Information technology and systems
• leased equipment
• fleet
• furniture and fittings
• land</t>
  </si>
  <si>
    <t>Asset Management Maturity</t>
  </si>
  <si>
    <t xml:space="preserve">This assessment tool looks at the gap between current and target or appropriate levels of asset management maturity.  The rationale is that sustainable, cost effective asset or investment performance is likely to be a function of the quality of underlying asset management practices, systems and culture in those organisations. </t>
  </si>
  <si>
    <t xml:space="preserve">Instructions </t>
  </si>
  <si>
    <t>For self assessment</t>
  </si>
  <si>
    <t>Using this assessment methodology</t>
  </si>
  <si>
    <t>This tool can either be used by an organisation to self assess their maturity levels or by expert reviewers to assess an organisation's maturity.  Undertaking an assessment helps highlight areas where an organisation might invest to lift capability to appropriate levels of maturity and should be used by an organisation as an input into future improvement planning and monitoring work.</t>
  </si>
  <si>
    <t>Instructions</t>
  </si>
  <si>
    <t>This model is designed for up to two asset portfolios</t>
  </si>
  <si>
    <t>Please complete the following worksheets in this self assessment:</t>
  </si>
  <si>
    <r>
      <t xml:space="preserve">Step 1. Complete the "1-Cover sheet" tab. </t>
    </r>
    <r>
      <rPr>
        <b/>
        <sz val="11"/>
        <color theme="1"/>
        <rFont val="Calibri"/>
        <family val="2"/>
      </rPr>
      <t xml:space="preserve">It is important to enter the name of the portfolio and the weighting. </t>
    </r>
    <r>
      <rPr>
        <sz val="11"/>
        <color theme="1"/>
        <rFont val="Calibri"/>
        <family val="2"/>
        <scheme val="minor"/>
      </rPr>
      <t>If assessing only one portfolio then enter 100% in portfolio 1.</t>
    </r>
  </si>
  <si>
    <t>Step 2. Answer the questions on the "2-Context" tab</t>
  </si>
  <si>
    <t>Step 3. Answer the questions on the "3 -Portfolio 1" tab and the "3-Portfolio 2" tab if you have an additional portfolio.</t>
  </si>
  <si>
    <t>Step 4 View each portfolio and the overall results on the "4-Portfolio Result" tabs.</t>
  </si>
  <si>
    <t>Step 5 - View the results by asset management element on the "5-Results by Element" tab.</t>
  </si>
  <si>
    <t>Rating assessment (On the 3a and 3b "Assessment" tabs)</t>
  </si>
  <si>
    <t xml:space="preserve">1.	Please give a score (from 0 to 100) for each asset management section based on your current status and a maturity score that you consider is appropriate for your organisation.  Scoring in done in multiples of 5. </t>
  </si>
  <si>
    <t>2. An upper level score for a maturity level (20 for aware, 40 for basic, 60 for core intermediate, 80 for intermediate and 100 for advanced) requires that all the requirements outlined at and below the maturity level are achieved  with processes being well embedded, regularly reviewed and applied in all parts of the organisation within the scope of the assessment.  i.e. an appropriate frequency and coverage of the process must be  in place.   So if a process is in place but only in parts of the organisation and/or the process may not always be followed, for example, if a document is in place but hasn’t been updated in the last 3 years, mark down the score a level (i.e. if is in an intermediate requirement, score it at core).  Another example is if a project management framework is in place, but it’s only used by some people, similarly mark the score down.   
Where organisation’s only meet some of those requirements (for example, the requirements for ‘basic’ and ‘intermediate’) they should consider the percentage of all the lower level requirements that have been met.  This might mean that, even though some aspects of intermediate’ and ‘advanced’ have been achieved, but not some of the ‘basic’ and ‘core’ requirements, the resulting score may be at ‘core’ level.</t>
  </si>
  <si>
    <t xml:space="preserve">3. Often there will be varying opinions across the organisation about the maturity level. It is also not uncommon for upper levels of management to have different views than those at the ground level. It is therefore suggested that this assessment process is conducted as a facilitated workshop with emphasis given to the opinions of those that are closest to the process.  </t>
  </si>
  <si>
    <t xml:space="preserve">4. Documented evidence should be available to support all maturity levels above ‘aware’.  This evidence needs to indicate the actions have been undertaken - intentions alone are not sufficient.
Evidence gathering also needs to be flexibly applied to match the specific organisational approach to asset management.  i.e. the principles, substance and logical organisation of planning and analysis, so it is easy to communicate, is more important than its specific form.  For example Asset Management Plans could be best done for an organisation at an individual critical asset level if there is a considerable concentration of asset, alternatively an asset information strategy could be contained within a portfolio asset management plan or a strategic asset management plan.  It is more important is that it is done and is understood than which documents it is contained within. </t>
  </si>
  <si>
    <t>Other</t>
  </si>
  <si>
    <t xml:space="preserve">1.       All references made to long and short term must in the table below be evaluated relative to the asset life cycle.  Long term will general cover a minimum full asset replacement  cycle i.e. at least 20+ years for infrastructure assets or 8+ year for major IT systems.  Short term would typically be considered for a period of between 3 and 5 years for infrastructure assets but made be shorter 2-3 years for shorter life assets such as IT equipment of fleet. </t>
  </si>
  <si>
    <t xml:space="preserve">2.     The assessment scope should cover all assets whether they are owned (on balance sheet) or provided off balance sheet through service contracts, leasing or the services have been donated by third parties. </t>
  </si>
  <si>
    <t>Origins of this framework</t>
  </si>
  <si>
    <t>Acknowledgements</t>
  </si>
  <si>
    <t>David Jeffrey, (Infrastructure Associates Limited), for development of the original tool in 2011 and for the further updated tool development in 2016 and 2021.</t>
  </si>
  <si>
    <t>The Institute of Public Works Engineering Australasia (IPWEA) for grant of copyright of the International Infrastructure Management Manual (IIMM) 2015 and 2020</t>
  </si>
  <si>
    <t>Alignment with IIMM</t>
  </si>
  <si>
    <t>This assessment tool was originally developed using the 2011 International Infrastructure Management Manual (IIMM) Asset Management Maturity Table. It has since been updated to align with the 2015 IIMM update, and again in 2021 to align to the IIMM 2020.</t>
  </si>
  <si>
    <t>1 - Cover Sheet</t>
  </si>
  <si>
    <t>Asset Management Capability Assessment</t>
  </si>
  <si>
    <t>Organisation:</t>
  </si>
  <si>
    <t>Person Submitting Assessment:</t>
  </si>
  <si>
    <t>Title:</t>
  </si>
  <si>
    <t>Date:</t>
  </si>
  <si>
    <t>Version:</t>
  </si>
  <si>
    <t>Asset Management Staff</t>
  </si>
  <si>
    <t>Please list the names and titles of the key staff involved in asset management in your organisation</t>
  </si>
  <si>
    <t>Name</t>
  </si>
  <si>
    <t>Title</t>
  </si>
  <si>
    <t>Role in asset management</t>
  </si>
  <si>
    <t>Involvement in this self assessment
(Please note AM assessment questions person involved in)</t>
  </si>
  <si>
    <t>Asset Portfolios - this section must be completed.</t>
  </si>
  <si>
    <t>Portfolio Name</t>
  </si>
  <si>
    <t>Weighting</t>
  </si>
  <si>
    <t>Enter Portfolio 1</t>
  </si>
  <si>
    <t>Enter Portfolio 2</t>
  </si>
  <si>
    <t>Total:  (Must = 100%)</t>
  </si>
  <si>
    <t>Section 2  - The overall context of asset management in the organisation</t>
  </si>
  <si>
    <t>1. Briefly describe the purpose of your organisation and what it is trying to achieve in the next 3-5 years (or provide a reference to a strategic document which provides an explanation)</t>
  </si>
  <si>
    <t>2. Describe the nature and scale of the main physical assets your organisation relies on to deliver its most important services</t>
  </si>
  <si>
    <t xml:space="preserve">3. Do you have Critical Assets (a critical asset is an individual asset that is critical to the organisation for the delivery of its services and has high consequences for failure or loss)? If so list your critical assets. </t>
  </si>
  <si>
    <t xml:space="preserve">4. Describe the nature and scale of other assets used to deliver services? </t>
  </si>
  <si>
    <r>
      <t>5. What s</t>
    </r>
    <r>
      <rPr>
        <sz val="11"/>
        <color theme="0"/>
        <rFont val="Calibri"/>
        <family val="2"/>
      </rPr>
      <t>ort of change pressures is your organisation facing? What sort of impact will these pressures have on the delivery of services and management of physical assets in your organisation?</t>
    </r>
  </si>
  <si>
    <t>6. Briefly describe how asset management is governed in your organisation.  Who has responsibility for management of different classes of physical assets (whether owned or leased) locally and nationally. Who has responsibility for asset acquisitions, performance and divestments?</t>
  </si>
  <si>
    <t>7. Have you had any external review of your asset management practices or plans previously? If so what impact did the review have?</t>
  </si>
  <si>
    <t>Section 3 Asset Management Maturity Assessment Tool (2020).</t>
  </si>
  <si>
    <t>Maturity Levels</t>
  </si>
  <si>
    <t>Complete these four columns (K to O)</t>
  </si>
  <si>
    <t>IIMM Ref</t>
  </si>
  <si>
    <t>Question</t>
  </si>
  <si>
    <t>Aware</t>
  </si>
  <si>
    <t>Basic</t>
  </si>
  <si>
    <t>Core</t>
  </si>
  <si>
    <t>Intermediate</t>
  </si>
  <si>
    <t>Advanced</t>
  </si>
  <si>
    <t>Current Score</t>
  </si>
  <si>
    <t>Appropriate Target</t>
  </si>
  <si>
    <t>Reason for scores (Curent and Target)</t>
  </si>
  <si>
    <t>Evidence to support score</t>
  </si>
  <si>
    <t>Improvement actions planned or underway</t>
  </si>
  <si>
    <t>Section</t>
  </si>
  <si>
    <t>Questions</t>
  </si>
  <si>
    <t>Evidence</t>
  </si>
  <si>
    <t>Implications/ risks of not achieving appropriate maturity</t>
  </si>
  <si>
    <t>0-20</t>
  </si>
  <si>
    <t>21-40</t>
  </si>
  <si>
    <t>41-60</t>
  </si>
  <si>
    <t>61-80</t>
  </si>
  <si>
    <t>81-100</t>
  </si>
  <si>
    <t>Understanding and Defining Requirements</t>
  </si>
  <si>
    <t xml:space="preserve">2.1 </t>
  </si>
  <si>
    <r>
      <t xml:space="preserve">Analysing the Strategic Direction (AM Policy and Objectives).
</t>
    </r>
    <r>
      <rPr>
        <sz val="9"/>
        <rFont val="Calibri"/>
        <family val="2"/>
      </rPr>
      <t xml:space="preserve">Note, while the AM Objectives are often documented in the SAMP or AMP, these planning documents are separately assessed in 2.5 and 3.6.
</t>
    </r>
  </si>
  <si>
    <t xml:space="preserve">How well does your organisation analyse its strategic environment to understand potential AM implications and risks?
How well does the organisation articulate its AM Policy and AM objectives in alignment with the organisation's strategic direction?
</t>
  </si>
  <si>
    <t xml:space="preserve">AM Policy.
AM Objectives (which should be documented in the SAMP or AMP). Corporate information such as a Strategic Plan outlining strategic goals and objectives and ‘environmental scan’ of external trends and influences.
</t>
  </si>
  <si>
    <t xml:space="preserve">There is no clear leadership or understanding of AM expectations and unclear organisational roles, limiting AM progress and achievement of AM benefits are not achieved.
</t>
  </si>
  <si>
    <t xml:space="preserve">The organisation demonstrates an awareness of its external and internal strategic environment (evident in responses to interview questions).
</t>
  </si>
  <si>
    <t xml:space="preserve">A high-level, informal strategic analysis has been carried out to determine major trends (strategic issues) influencing the delivery of AM, and the results documented.
Strategic organisational planning may be in place but not integrated with asset management.
</t>
  </si>
  <si>
    <t xml:space="preserve">Governance and leadership expectations of the AM System are expressed through an approved and AM Policy and AM Objectives.
The AM policy and objectives cover all aspects of the asset lifecycle. The AM policy and objectives are being actively applied.
The AM Objectives are aligned to organisational objectives.
</t>
  </si>
  <si>
    <t xml:space="preserve">As for Core, plus:
The AM Policy and Objectives have been developed with demonstrable consideration of the implications of:
· Analysis of the strategic context (internal, external, customer environment) analysed.
· Analysis of the asset portfolio to determine fitness-for-purpose (current and future).
</t>
  </si>
  <si>
    <t xml:space="preserve">As for Intermediate, plus:
Achievements against AM Objectives and delivery of the AM Policy are regularly monitored and reported.
Regular environmental scans are in place to identify strategic changes implicating the AM System and required changes are managed through SAMP and AMP review processes.
</t>
  </si>
  <si>
    <t xml:space="preserve">2.2 </t>
  </si>
  <si>
    <r>
      <t xml:space="preserve">Levels of Service Framework
</t>
    </r>
    <r>
      <rPr>
        <sz val="9"/>
        <rFont val="Calibri"/>
        <family val="2"/>
      </rPr>
      <t>Note, this function defines the levels of service and performance measures. The management and reporting of asset performance data is included in 2.4.</t>
    </r>
  </si>
  <si>
    <t xml:space="preserve">How well does your organisation:
· determine the appropriate level of service for its customers?
· ensure that asset performance measures are appropriate and aligned to those service levels?
· Incorporate levels of service criteria into decision making?
</t>
  </si>
  <si>
    <t>The AMP has level of service statements and performance measures with historic results and future targets over the planning period.
AMP or SAMP summarises customer issues / expectations.
Detailed evidence of the inputs into service levels such as service planning outputs, customer engagement results.
AM Performance Management Database containing data on historic results and future targets for each performance measure.
The Communications Plan for engagement with internal and external customers.</t>
  </si>
  <si>
    <t xml:space="preserve">Increased risk of customer dissatisfaction with services provided.
Increased risk of failing to meet defined level of service and performance expectations.
Risk of delivering more than is required at unnecessary cost to customers.
</t>
  </si>
  <si>
    <t xml:space="preserve">The organisation recognises the benefits of defining levels of service, but they are not yet documented or quantified (evident in responses to interview questions).
</t>
  </si>
  <si>
    <t xml:space="preserve">Customer Groups defined and requirements informally understood.
Some key performance measures have been defined for the activity.
</t>
  </si>
  <si>
    <t xml:space="preserve">Customer groups needs or expectations are analysed and documented.
Level of service statements cover a range of service attributes are:
· aligned with the organisational service planning and performance management processes
· periodically measured and reviewed
Level of service and cost relationship underst
· aligned and integrated with performance measures.
Level of service and cost relationship understood and described in the AMP.
</t>
  </si>
  <si>
    <t xml:space="preserve">As for core, plus:
Service level options (with associated risks and costs) have been presented to executive and governance teams to support level of service decisions.
Levels of service are integral to decision making and business planning, with evidence that AM strategies and decision frameworks are aligned to the levels of service framework.
Asset (technical) performance measures are aligned to service (customer) performance measures.
</t>
  </si>
  <si>
    <t xml:space="preserve">As for intermediate, plus:
A customer and stakeholder communications plan is in place outlining processes for engaging with customers and stakeholders, with evidence the plan is implemented.
Key customers and stakeholders are presented with, and consulted on, significant service levels and options, with key outcomes documented in the AMP.
</t>
  </si>
  <si>
    <t xml:space="preserve">2.3 </t>
  </si>
  <si>
    <t>Demand Forecasting and Management</t>
  </si>
  <si>
    <t xml:space="preserve">How well does your organisation:
· forecast demand for its services?
· assess the possible impact on its asset portfolios?
· evaluate demand management options as part of its network and/or project analysis?
</t>
  </si>
  <si>
    <t xml:space="preserve">The AMP: documented output of all maturity statements with links to more detailed evidence such as population /demographic analysis.
Demand information databases: containing information on historic and projected demand scenarios by network and/or facility.
Future demand is consistently shown in long term planning documents.
Network strategies and /or project business cases demonstrate that Demand Management has been considered as an option to physical asset upgrades at a network and major project level.
</t>
  </si>
  <si>
    <t xml:space="preserve">The organisation does not adequately predict and plan for demand changes, possibly resulting in service shortages, demand constraints, unexpected funding requirements, reduced levels of service.
</t>
  </si>
  <si>
    <t xml:space="preserve">Future demand requirements generally understood but are not well documented (evident in responses to interview questions).
</t>
  </si>
  <si>
    <t xml:space="preserve">Demand forecast trends based on knowledgeable staff.
Demand drivers are understood and described.
Demand management strategies are being developed.
Some basic demand information is being collected and monitored.
</t>
  </si>
  <si>
    <t>Demand forecasts are based on relevant primary demand factors (e.g. population growth) and extrapolation of historic demand trends.
Demand forecasts are presented in the AMP with supporting assumptions.
Risk associated with demand change are broadly understood and documented in the AMP.
Strategies to manage demand (demand management strategies, asset-responses) are documented in the AMP.
Demand management is considered in investment evaluations.</t>
  </si>
  <si>
    <t xml:space="preserve">Demand forecasts are based on analysis of historic demand trends and all material demand factors.
A range of demand scenarios is developed (e.g. high/medium/low) and presented in the AMP with supporting assumptions.
Strategies to manage demand (demand management strategies, asset-responses) are documented in the AMP with supporting evidence that costs and benefits have been evaluated in determining the best strategy.
Demand management is considered in all strategy and capital project decisions.
</t>
  </si>
  <si>
    <t xml:space="preserve">As for Intermediate, plus:
Risk assessment carried out for different demand scenarios with mitigation actions identified and evaluated in determining the appropriate demand forecast scenario for AM planning.
Sensitivity testing is carried out to determine confidence levels in demand forecasting scenarios.
Demand risks are included in organisational risk registers.
</t>
  </si>
  <si>
    <t xml:space="preserve">2.4 </t>
  </si>
  <si>
    <t>Asset Condition and Performance</t>
  </si>
  <si>
    <t xml:space="preserve">How well does the organisation measure and report on the condition and performance of its assets?
How well does the organisation monitor the physical health of its network over time, in order to inform risk and investment decisions?
</t>
  </si>
  <si>
    <t xml:space="preserve">An electronic asset register or registers containing the information stated for each maturity level.
The condition of assets, especially critical assets, is measured and recorded against each asset.
</t>
  </si>
  <si>
    <t xml:space="preserve">Data is not available to support AM Planning, resulting in:
· reactive and non-optimal asset treatment approaches.
· higher risk of unexpected asset failures.
· Inefficient work practices (data is hard to access)
</t>
  </si>
  <si>
    <t xml:space="preserve">The need for condition and performance information is understood but is not quantified or documented
(evident in responses to interview questions).
</t>
  </si>
  <si>
    <t xml:space="preserve">Condition and performance information is based on knowledgeable staff and is described in the AM Plan.
Some asset condition and performance data is collected but is not well-linked to defined levels of service and performance measures.
</t>
  </si>
  <si>
    <t xml:space="preserve">Adequate data and information is collected to report current performance against levels of service.
A condition and performance monitoring process is documented and followed for critical assets.
Condition and performance information is suitable to be used to plan and prioritise short term maintenance and renewals.
Performance results are reviewed to identify areas failing to achieve targets.
</t>
  </si>
  <si>
    <t xml:space="preserve">A condition and performance monitoring strategy and programme is developed for all assets, with consideration of factors such as asset criticality, inherent risk, lifecycle and demand.
Condition and performance information is routinely captured and updated in line with the programme.
Future condition and performance information is modelled to assess whether levels of service can be met in the long term.
Performance results are regularly evaluated to determine appropriate responses.
</t>
  </si>
  <si>
    <t xml:space="preserve">The condition and performance assessment strategy is implemented and audited with a 5+year data history.
</t>
  </si>
  <si>
    <t xml:space="preserve">2.5 </t>
  </si>
  <si>
    <r>
      <t xml:space="preserve">The Strategic Asset Management Plan
</t>
    </r>
    <r>
      <rPr>
        <sz val="9"/>
        <rFont val="Calibri"/>
        <family val="2"/>
      </rPr>
      <t>Note, AM Objectives are often documented within the SAMP but these are separately assessed in 2.1.</t>
    </r>
  </si>
  <si>
    <t xml:space="preserve">How well does your organisation develop, communicate, resource and action its Strategic AM Plan?
How effectively does the SAMP define the AM System and link organisational and AM Objectives?
</t>
  </si>
  <si>
    <t xml:space="preserve">SAMP.
SAMP review and approval sign-offs.
Where a SAMP isn’t developed, the required SAMP content may be in the AMP, Infrastructure Strategy, Asset Strategy, Property Strategy, AM Systems Manual or other AM documents (as long as this is clearly defined in a documented 'scope of the AM System').
</t>
  </si>
  <si>
    <t xml:space="preserve">There is no clear framework or understanding of the AM System, limiting AM progress and achievement of AM benefits.
The organisation does not adequately predict and plan for long term strategic changes, possible resulting in unexpected funding requirements, reduced levels of service, increased asset failures.
</t>
  </si>
  <si>
    <t xml:space="preserve">The organisation is aware of the concept of, and benefits of, a SAMP and AM System (evident in responses to interview questions).
</t>
  </si>
  <si>
    <t xml:space="preserve">The AM System is broadly understood in terms of the assets and functions covered.
A process for the establishing the AM System has commenced.
(though these aspects may not be documented in a ‘SAMP’).
</t>
  </si>
  <si>
    <t>The scope of the AM System is defined.
The links between organisational and AM objectives are defined.
The process for establishing and maintaining the AM System is developed (e.g. the AM Improvement Plan).
Strategic issues have been identified and options developed.
The above aspects are documented in the SAMP or equivalent document.
SAMP input from relevant teams and stakeholders (internal and external) occurs.</t>
  </si>
  <si>
    <t>As for Core, plus:
The relationships and processes between the AM System and other parts of the organisation are defined in the SAMP or equivalent document.
Strategic issues and options have been analysed and prioritised and a long-term strategy has been developed.
There is evidence that the SAMP is widely communicated and is actively used to support decision making .
A regular SAMP review and approvals process is in place.</t>
  </si>
  <si>
    <t xml:space="preserve">A SAMP is in place, with content as per ISO 55002.
Formal review, audit and approvals processes are documented with evidence of implementation.
</t>
  </si>
  <si>
    <t>Developing Asset Management Lifecycle Strategies</t>
  </si>
  <si>
    <t xml:space="preserve">3.2 </t>
  </si>
  <si>
    <t>Managing Risk and Resilience</t>
  </si>
  <si>
    <t xml:space="preserve">How well is risk management and resilience planning integrated into your asset management decision making?
</t>
  </si>
  <si>
    <t>The risk / resilience section of the AMP, SAMP and/or Asset Strategy.
Organisational risk management policy and framework.
Risk register/s
Asset criticality and risk information in AMIS.
Risk and/or Resilience Plan.
Decision/business case frameworks</t>
  </si>
  <si>
    <t xml:space="preserve">Higher risk that AM objectives will not be achieved (through multiple failures, critical asset failures).
Sub-optimal investment – e.g.: too much focus on non-critical assets or vice versa.
</t>
  </si>
  <si>
    <t xml:space="preserve">Risk management is identified as a future improvement (evident in responses to interview questions).
</t>
  </si>
  <si>
    <t xml:space="preserve">High level organisational risks are identified and reported to management.
Critical services and assets are understood and considered by staff involved in maintenance / renewal decisions (evident in responses to interview questions).
</t>
  </si>
  <si>
    <t xml:space="preserve">An organisational risk management policy, framework and process is in place.  An asset criticality framework has been developed and critical assets are recorded in the AMIS.
Activity risks are identified in the risk register and regularly updated and monitored.
Management strategies for highest risks and most critical assets are developed and documented (in the AMP, risk management plan or similar).
The approach to managing asset network resilience is described in the AMP or other supporting document.  
</t>
  </si>
  <si>
    <t>As for core, plus:
A resilience strategy has been developed (may be part of the SAMP or AMP) and is being implemented.  
Systematic risk analysis and resilience considerations are incorporated into major decisions.
The risk register is regularly updated, actions monitored and reported to management.
Risk is managed, prioritised and escalated consistently across the organisation.</t>
  </si>
  <si>
    <t xml:space="preserve">Asset risks are assessed for multiple failure modes.
An ongoing programme of asset network and organisational resilience assessments are completed with improvements identified and actively progressed.
Risk and resilience levels are quantified for the organisation and risk mitigation options to close identified gaps are evaluated.
Risk and resilience are integrated into all aspects of decision making.
</t>
  </si>
  <si>
    <t xml:space="preserve">3.3 </t>
  </si>
  <si>
    <t>Operational Planning</t>
  </si>
  <si>
    <t xml:space="preserve">How well does the organisation plan and manage its operations and maintenance activity to keep assets in service and meet AM objectives?
</t>
  </si>
  <si>
    <t xml:space="preserve">Operational and maintenance strategies and plans, including O&amp;M manuals, incident / emergency / business continuity plans.
Operations review reports (e.g. review of structure, logistical arrangements).
Resource plans and schedules (or contract specifications relating to this where outsourced).
</t>
  </si>
  <si>
    <t xml:space="preserve">Sub-optimal investment – e.g.: too much focus on non-critical assets or reactive maintenance vice versa, or on new transformational investment as the expense of maintaining existing assets.
</t>
  </si>
  <si>
    <t xml:space="preserve">Operational processes based on historical practices but there is awareness of opportunities to improve and optimise operational activities.
</t>
  </si>
  <si>
    <t xml:space="preserve">Operating plans are available for critical operational areas.
Operational scheduling is largely based on historic practices with adjustments to planned and unplanned maintenance frequencies based on experienced staff and contractor knowledge.
Operations organisational structure in place and roles assigned.
</t>
  </si>
  <si>
    <t xml:space="preserve">Operating plans are available for all operational areas.
Incident and emergency management plans are in place.
Operational support requirements have been reviewed against good practice and are in place, including consideration of critical spares requirements.
Trends in planned and unplanned maintenance and renewal activities are analysed and trade-offs considered in determining optimal maintenance and renewal frequencies.  
</t>
  </si>
  <si>
    <t>As for core, plus:
Operational objectives and intervention levels defined (aligned to AM Objectives) and results analysed to drive improvements.
A formal and regularly reviewed operational planning process is in place.
Incident and emergency management plans are regularly tested.
Optimal planned and unplanned maintenance and renewals programmes are established with analysis of operating cost, asset condition/ performance, risk and asset criticality.</t>
  </si>
  <si>
    <t xml:space="preserve">Decision frameworks (e.g. multi-criteria analysis, benefit-cost analysis) are used to prioritise and optimise expenditure across planned and unplanned maintenance and renewals programmes.
Continual review and improvement can be demonstrated for all operational processes.
Reviews are undertaken after significant events and recommendations are implemented.
</t>
  </si>
  <si>
    <t xml:space="preserve">3.4 </t>
  </si>
  <si>
    <t>Capital Works Planning</t>
  </si>
  <si>
    <t xml:space="preserve">How well does the organisation plan and prioritise capital expenditure, including renewal programmes?
</t>
  </si>
  <si>
    <t>Capital Renewal strategies and plans
Capital project databases / schedules (the ‘pipeline’).
Capital Renewal projects are supported by robust Renewal models (spreadsheets or other predictive modelling software) and reports
Business cases
Capital Improvement projects to increase service levels are supported by robust evidence for service level requirements (e.g. safety or legislative change).
Capital Improvement projects to increase network capacity are supported by robust evidence for increased demand (e.g. from growth).</t>
  </si>
  <si>
    <t xml:space="preserve">Risk that planned capital projects will not meet renewal, level of service or growth needs for the activity.
</t>
  </si>
  <si>
    <t xml:space="preserve">Capital investment projects are identified during annual budget process.  There is awareness of the need for longer-term capital budgeting (evidenced in interviews).
</t>
  </si>
  <si>
    <t xml:space="preserve">There is a schedule of proposed capital projects and renewal programmes based on historical costs and staff judgement of future requirements.
Renewals strategies are verbalised in interviews but are not well documented.
CAPEX projects and programmes justified in AMP (high level) and supporting CAPEX database (detail).
</t>
  </si>
  <si>
    <t>Projects have been collated from a wide range of sources (e.g. through reviews of asset performance, growth, risk management and renewal analysis) and are collated into a project register.
Projects are tracked (in a project register or similar) through capital planning stages.
Short term capital projects are fully scoped (including options analysis) and cost-estimated.
Renewals programme is based on age and limited condition data.
The CAPEX programme is prioritised, based on agreed decision criteria, to rank the relative importance of capital projects and programmes.</t>
  </si>
  <si>
    <t>As for core, plus:
A capital delivery / options evaluation framework is in place and used consistently across the organisation.
Formal options analysis and business case development has been completed for major projects in the next three years.
Long term major capital projects are conceptually identified and broad cost estimates are available.
A formal prioritisation framework is routinely applied to all capital projects and programmes (utilising a multi-criteria or benefit-cost approach).</t>
  </si>
  <si>
    <t xml:space="preserve">As for intermediate, plus:
Formal options analysis and business case development has been completed for significant major projects beyond 3 years.
Long-term capital investment programmes are derived from advanced decision techniques such as predictive renewal and network modelling which evaluate level of service and cost scenarios.
</t>
  </si>
  <si>
    <t xml:space="preserve">3.5 </t>
  </si>
  <si>
    <t>Asset Financial Planning and Management</t>
  </si>
  <si>
    <t xml:space="preserve">How well does your organisation:
· plan for asset-related expenditure and funding?
· Revalue its assets and consider depreciation in its funding strategy?
· Consider the whole of life cost of asset investments?
</t>
  </si>
  <si>
    <t>Financial forecasts and documented assumptions and confidence levels (typically in the AMP).
Asset revaluation reports.
Asset replacement costing reports
Financial indicators (e.g. financial sustainability indicators).
Financial policies (e.g. capitalisation).
Expenditure forecasts are provided for all expensed and capital expenditure types (e.g. operations, maintenance, capital renewals and capital improvements)</t>
  </si>
  <si>
    <t xml:space="preserve">The organisation retains a short-term view of financial requirements with risk of deferred backlog of works and reduced levels of service.
Risk that future customers are faced with meeting generational funding shortfalls.
Lack of understanding of loss of service potential (depreciation) leads to underfunding of renewals.
</t>
  </si>
  <si>
    <t xml:space="preserve">Financial planning of asset related expenditure is largely an annual budget process, but there is intention to develop longer term forecasts (evident in interviews).
</t>
  </si>
  <si>
    <t xml:space="preserve">Asset related financial forecasts prepared for period appropriate to asset life expectancies.
Financial budgets for separate operational and capital planning expenditure are prepared.
</t>
  </si>
  <si>
    <t>Depreciated replacement cost valuations aligned to asset information used in renewal forecasts.
Asset expenditure categories are suitable to enable AM costing / forecasting analysis.
Asset-related financial forecasts are aligned to operational and capital planning and forecasting processes.
Consequential OPEX for all new assets is included in OPEX forecasts.
Asset and corporate long-term financial planning processes are aligned.
Funding strategies are developed and documented.</t>
  </si>
  <si>
    <t xml:space="preserve">As for core, plus:
Long term asset funding options are regularly reviewed and evaluated with consideration of distribution of benefits (user pays), practicality, financial prudence and intergenerational equity.
Major expenditure proposals incorporate whole of life costing.
</t>
  </si>
  <si>
    <t>As for intermediate, plus:
Advanced financial modelling includes sensitivity testing of assumptions, demonstrable whole of life costing and cost analysis for level of service options.
A decision framework enables budgets, projects and programmes to be optimised across all activity areas.
Formal risk-based sensitivity analysis of financial forecast scenarios is carried out.
Asset and financial data and reporting are fully integrated or regularly reconciled.</t>
  </si>
  <si>
    <t xml:space="preserve">3.6 </t>
  </si>
  <si>
    <t>AM Plans (for the Asset Portfolio and Assets)</t>
  </si>
  <si>
    <t xml:space="preserve">How well does your organisation develop, communicate, resource and action its asset management plans?
</t>
  </si>
  <si>
    <t>Portfolio Asset Management Plans (AMPs covering the whole network and activity).
Asset Management Plans (for specific asset types).
(note the above may be within a single document).
Information Systems Strategic Plan (ISSP)
AMP main contributors or authors shown.
Review and approval sign-offs.
Corporate long term financial plans.
Minutes from meetings and workshops with governance and leaders.</t>
  </si>
  <si>
    <t xml:space="preserve">Lack of documented evidence to support long term financial forecasts leading to:
· risk that required funding will not be provided
· AM needs not being adequately communicated and addressed
</t>
  </si>
  <si>
    <t xml:space="preserve">Stated intention to develop AMPs (evident in responses to interview questions).
</t>
  </si>
  <si>
    <t xml:space="preserve">A portfolio AMP contains basic information on assets, service levels, planned works and financial forecasts and future improvements.
The AMP may not cover all asset types or services, may only have a short term focus, may be developed in isolation from organisational planning, or may not be otherwise sufficiently mature for the organisation.
</t>
  </si>
  <si>
    <t>Portfolio AMPs contain core content including asset information, levels of service, demand and lifecycle strategies linking to financial forecasts with key assumptions stated.
AMPs are aligned with corporate long-term strategic and financial plans and objectives and are signed off by managers.
AMP input from relevant teams and stakeholders.
Internal and external reviews occur.
AMPs are updated in accordance with the AM Policy / SAMP.</t>
  </si>
  <si>
    <t>As for core, plus:
The Portfolio AMP is supported by Asset Class AMPs, where appropriate.
AMPs include confidence levels, detailed significant assumptions and associated risks.
AMPs are fully integrated with corporate long-term financial planning process and iterations are formally managed.
AMPs are periodically updated, discussed and approved by governance and leaders.</t>
  </si>
  <si>
    <t xml:space="preserve">As for intermediate, plus:
AMPs are managed as a ‘live’ document and updated when significant changes signalled.
Formal review, audit and approvals processes are documented with evidence of implementation.
</t>
  </si>
  <si>
    <t>Asset Management Enablers</t>
  </si>
  <si>
    <t xml:space="preserve">4.1 </t>
  </si>
  <si>
    <t>AM People and Leaders</t>
  </si>
  <si>
    <t xml:space="preserve">What is the level of organisational commitment to asset management?
How is this reflected in existing organisation structure, responsibilities and resourcing of AM competencies?
</t>
  </si>
  <si>
    <t>AM governance structure, team and role descriptions are in place.
Governance and Leadership communications.
Internal Communications Plan (may be part of a broader ‘Communications Plan’ required in Section 2.2)
Capability and Capacity Assessment Report.
Evidence that recommendations from the above have been progressed, e.g.: role revision, training.</t>
  </si>
  <si>
    <t xml:space="preserve">People will not have the authority, capability or capacity to manage and improve the AM System and achievement of AM benefits (described in Section 2.1) are not achieved.
Staff are dissatisfied through lack of role clarity, purpose and leadership support.
Governance does not adequately monitor asset risks, costs or performance. The organisation lacks adequate capability, capacity and direction in AM practice.
</t>
  </si>
  <si>
    <t xml:space="preserve">The organisation recognises the benefits of an asset management function within the organisation, but has yet to implement a structure to support it (evident in responses to interview questions).
</t>
  </si>
  <si>
    <t xml:space="preserve">AM functions are carried out by small groups, but AM is not embedded or coordinated across the organisation.
</t>
  </si>
  <si>
    <t xml:space="preserve">Regular ongoing AM coordination processes established (e.g. a cross-divisional committee) which support an integrated and consistent approach across the organisation.
Position descriptions incorporate the main AM roles and training is made available suitable to those roles.
Visible ownership and support of AM by governance and leadership and awareness of AM purpose across most of the organisation (evident through interviews).
</t>
  </si>
  <si>
    <t>As for core, plus:
Leadership is involved in AM coordination (e.g. membership on a regular AM Steering Group or separate AM Governance coordination group).
An internal AM communications and training plan is in place and being implemented. 
Roles reflect AM System competency requirements (defined in SAMP or equivalent document) and are defined in all relevant position descriptions.
Demonstrable alignment between AM objectives, team and individual responsibilities.</t>
  </si>
  <si>
    <t xml:space="preserve">As for intermediate, plus:
Formal documented assessment of AM capability and capacity requirements to achieve AM objectives, regularly reviewed and recommendations incorporated into AM Improvement Plan.
Governance and Leadership demonstrably fulfills all the requirements of ISO 55001: establishing policy/objectives, resourcing, communicating, monitoring, supporting cross-functional collaboration and promoting continual improvement of AM.
</t>
  </si>
  <si>
    <t xml:space="preserve">4.2 </t>
  </si>
  <si>
    <t xml:space="preserve">Asset Data and Information </t>
  </si>
  <si>
    <t xml:space="preserve">How well does your organisation define its asset data requirements?
What asset information does the organisation collect?
How does our organisation ensure the information has the requisite quality (accuracy, consistency, reliability)?
</t>
  </si>
  <si>
    <t>An electronic asset register or registers.
Information Strategy, or other document summarizing the asset information needs analysis.
Asset data management procedures.
Asset data is used to support asset decisions such as business cases and renewal forecasts.
The hierarchy, granularity and attributes of asset data is adequate to support asset and financial planning.
Asset data confidence or quality is shown in terms of data accuracy, completeness and currency.</t>
  </si>
  <si>
    <t xml:space="preserve">Data is not available to support AM Planning, resulting in:
· reactive and non-optimal asset treatment approaches.
· higher risk of unexpected asset failures.
Inefficient work practices (data is hard to access)
</t>
  </si>
  <si>
    <t xml:space="preserve">Asset information is not available.
Awareness of need for asset information (evident in responses to interview questions).
</t>
  </si>
  <si>
    <t xml:space="preserve">Basic physical asset information recorded (e.g. location, size, type), but may be based on broad assumptions or not complete.
</t>
  </si>
  <si>
    <t xml:space="preserve">Sufficient information to complete depreciated replacement cost valuation (physical attributes, replacement cost and asset age/life) and to manage operational requirements for assets.
Asset hierarchy, identification and attribute standards documented and implemented.  Metadata held as appropriate.
A formal information needs analysis has been undertaken and an Information Strategy and data improvement plan developed.
Knowledge of asset criticality and risk supports the regularity of data collection and updating.
</t>
  </si>
  <si>
    <t>As for core, plus:
A reliable register of physical, financial and risk attributes recorded.
The Information strategy and data improvement programme are being actively monitored and reported.
The use of asset information in asset management planning and decision making is reviewed for effectiveness.  
Documented, systematic and audited data collection process in place based on a formal information needs analysis.</t>
  </si>
  <si>
    <t xml:space="preserve">As for intermediate, plus:
All asset data is accurate, consistent and reliable and is used to inform both short term and long-term decision making.
Information on work history type and cost recorded at an appropriate asset or component level to enable analysis.
Systematic and fully optimised data collection programme with supporting metadata.
</t>
  </si>
  <si>
    <t xml:space="preserve">4.3 </t>
  </si>
  <si>
    <t>Asset Management Information Systems (AMIS)</t>
  </si>
  <si>
    <t xml:space="preserve">How well does your organisation ensure appropriate information systems are in place and fit-for-purpose considering complexity of assets and AM maturity level required.
</t>
  </si>
  <si>
    <t xml:space="preserve">Information Systems Strategy
Information Systems specifications and user guides.
Information System reports.
</t>
  </si>
  <si>
    <t xml:space="preserve">Unable to support appropriate level of AM analysis, leading to non-optimal decisions, inefficient work practices.
</t>
  </si>
  <si>
    <t xml:space="preserve">Intention to develop an electronic asset register / AMIS (evident in responses to interview questions).
A financial fixed asset register may be in place but only captures accounting data.
</t>
  </si>
  <si>
    <t xml:space="preserve">Asset register capable of recording all core asset attributes – capacity, type, size, material, etc.
Asset information reports can be manually generated for AM Plan input.
Simple asset database in use (such as spreadsheet or Access database).
</t>
  </si>
  <si>
    <t xml:space="preserve">Industry-recognised AMIS or asset register system enables hierarchical asset capture and reporting to component level.
AMIS enables live tracking of customer requests linked to maintenance tasks.
AMIS provides basic AM reporting capability - condition / performance, renewal forecasts, valuations.
The AMIS meets most user requirements (functionality, reporting, usability).
</t>
  </si>
  <si>
    <t>Financial, asset and customer service systems are integrated or able to be fully reconciled (to provide a ‘single source of truth’ for all data).
An information systems strategy for asset related systems is implemented and regularly reviewed.
AMIS has spatial mapping capability or interface.
AMIS captures remote, ‘live’ data from operators.
More automated analysis and reporting on a wider range of information.
AMIS provides renewal modelling capabilities using factors such as age, condition, criticality and performance.</t>
  </si>
  <si>
    <t xml:space="preserve">All advanced AM functions are available, including asset risk assessment, predictive maintenance and renewal modelling for different level of service scenarios.
Availability of 3D models to enable visual integration with data (e.g.: BIM/Digital Twin)
</t>
  </si>
  <si>
    <t xml:space="preserve">4.4 </t>
  </si>
  <si>
    <t>AM Process Management</t>
  </si>
  <si>
    <t xml:space="preserve">How well does your organisation:
· Define and implement appropriate AM process documentation?
· Review and improve AM processes?
· Align AM processes with those in other ‘Management Systems’?
</t>
  </si>
  <si>
    <t xml:space="preserve">Asset Management Plans (for some high-level AM process documentation)
SAMP or AM Systems Manual, outlining integration of management systems and boundary conditions.
Quality management systems (e.g. evidence of use of process mapping tools, document management systems and intranet).
</t>
  </si>
  <si>
    <t xml:space="preserve">Risks that processes are not being followed leading to non-optimal decisions, higher risks of asset or operational failures, inefficient work practices.
</t>
  </si>
  <si>
    <t xml:space="preserve">Awareness of need to formalise systems and processes (evident in responses to interview questions).
</t>
  </si>
  <si>
    <t xml:space="preserve">Simple AM process documentation in place for service-critical AM activities, covers operation, maintenance and renewal activities.
</t>
  </si>
  <si>
    <t xml:space="preserve">Critical AM processes are identified, documented, monitored and subject to review.
There is evidence that these critical AM processes are followed in practice.
AM process interfaces with other teams and organisations, are defined and managed.
</t>
  </si>
  <si>
    <t xml:space="preserve">As for core, plus:
All AM processes have been identified and prioritised.
AM Process documentation implemented in accordance with the AM System to appropriate level of detail, depending on process criticality (including business process mapping or similar).
All internal management systems and cross-departmental processes are aligned and managed.
</t>
  </si>
  <si>
    <t>As for intermediate, plus:
AM processes are regularly reviewed and audited and improvements implemented.
ISO certification of processes to multiple standards for large asset intensive organisations.
AM System has been assessed and meets the requirements of ISO 55001.
Strong integration of all management systems and cross-departmental processes within the organisation.</t>
  </si>
  <si>
    <t xml:space="preserve">4.5 </t>
  </si>
  <si>
    <t>Outsourcing and Procurement</t>
  </si>
  <si>
    <t xml:space="preserve">How well does your organisation:
· procure assets and asset-related services like maintenance and consumables for different classes of assets?
· exercise control over outsourced asset management services?
</t>
  </si>
  <si>
    <t>Internal Service Level Agreements
Network management contracts, and other types of contracts.
Procurement strategy
Tendering procedures.
Example of evaluation of procurement options considered for recent major contracts.
Contract performance monitoring reports.
Levels of service are documented within contracts.</t>
  </si>
  <si>
    <t xml:space="preserve">· Higher contracting costs.
· Balance of risk not understood, risks of unintended cost coverage
· Poor contractor performance.
· Performance not aligned with AM objectives.
</t>
  </si>
  <si>
    <t xml:space="preserve">Procurement and service delivery practices are informal.
Organisation is aware of different service delivery options (evident in responses to interview questions).
</t>
  </si>
  <si>
    <t xml:space="preserve">Service delivery and procurement practices clearly documented (internal and external), generally following historic approaches.
</t>
  </si>
  <si>
    <t xml:space="preserve">Procurement strategy/policy in place.
Internal service level agreements (SLA) with the primary internal service providers, and contracts for the primary external service providers, are in place.
Contract and SLA performance specifications are aligned to levels of service.
Procurement and contract performance management processes are in place and regularly reviewed.
</t>
  </si>
  <si>
    <t xml:space="preserve">As for core, plus:
Risks, benefits and costs of various outsourcing and lease/buy options considered in determining the service delivery approach.
Suitably qualified roles manage procurement and contract management processes.
Procurement and contract management processes are regularly audited and improvements identified.
</t>
  </si>
  <si>
    <t xml:space="preserve">All potential service delivery mechanisms reviewed and formal analysis carried out to identify best delivery mechanism.
</t>
  </si>
  <si>
    <t xml:space="preserve">4.6 </t>
  </si>
  <si>
    <t>Continual Improvement</t>
  </si>
  <si>
    <t xml:space="preserve">How well does your organisation ensure that it continues to develop its asset management capability towards an appropriate level of maturity?
</t>
  </si>
  <si>
    <t xml:space="preserve">A documented AM System Maturity Gap Assessment (current maturity of its AM people, processes, practices, data and technology compared to desired maturity), and associated AM processes report and recommendations.
The AM Improvement Plan, which will usually be a component of a SAMP (the corporate-wide improvement plan) and AMP (the more detailed activity-specific improvement plan).
A monitoring process for the Improvement Plan.
Progress reports on AM Improvement Plan implementation.
</t>
  </si>
  <si>
    <t xml:space="preserve">Required changes will not be implemented, none of the AM benefits will be realised.
Unable to demonstrate benefits of AM improvements to governance and leaders.
The organisation will not learn and adapt to changing circumstances.
</t>
  </si>
  <si>
    <t xml:space="preserve">Recognition of the need for AM improvement process, evident in responses to review questions.
</t>
  </si>
  <si>
    <t xml:space="preserve">Improvement actions identified and allocated to appropriate staff and progress monitored.
</t>
  </si>
  <si>
    <t>Current and future AM maturity assessed (gap analysis) and used to identify improvement actions.
Appropriate maturity has been defined for each AM function.
Identified improvement actions collated from the maturity assessment and other relevant studies and have been prioritised with input from relevant staff and management.
Improvement plans identify timeframes, deliverables, resources and responsibilities and are monitored by the AM team.
Improvement plans are monitored.</t>
  </si>
  <si>
    <t>As for core, plus:
Formal periodic monitoring of the AM improvement plan is in place with reporting to appropriate levels of the organisation, at frequencies specified in the SAMP or AMP.
Major improvement actions are managed within the organisation’s project management framework.
Evidence of effective change management practices support AM Improvement Plan implementation.
A formal audit and review framework is established.</t>
  </si>
  <si>
    <t xml:space="preserve">A regular cycle of audit and maturity assessment is undertaken with actions fed back into improvement planning.
KPIs for monitoring the effectiveness of AM improvement plan outcomes are reported.
</t>
  </si>
  <si>
    <t xml:space="preserve">Note that Asset Lifecycle Decision Techniques (the guidance covered in Section 3.1 of the IIMM 2020) is not assessed as a separate function but as part of the relevant risk, operational and capital decisions in Sections 3.2, 3.3 and 3.4 respectively. </t>
  </si>
  <si>
    <t>Portfolio results</t>
  </si>
  <si>
    <t>Overall Results</t>
  </si>
  <si>
    <t>Target Score</t>
  </si>
  <si>
    <t>Maturity Gap</t>
  </si>
  <si>
    <t>Detailed Results</t>
  </si>
  <si>
    <t xml:space="preserve">Analysing the Strategic Direction (AM Policy and Objectives)
</t>
  </si>
  <si>
    <t xml:space="preserve">Levels of Service Framework
</t>
  </si>
  <si>
    <t xml:space="preserve">The Strategic Asset Management Plan
</t>
  </si>
  <si>
    <t>Overall score</t>
  </si>
  <si>
    <t>Summary Results</t>
  </si>
  <si>
    <t>Understanding and Defining requirements</t>
  </si>
  <si>
    <t>% Variance from Target</t>
  </si>
  <si>
    <t>Result Graphics</t>
  </si>
  <si>
    <t>Portfolio 1</t>
  </si>
  <si>
    <t>Portfolio 2</t>
  </si>
  <si>
    <t>Overall Results - Organisation</t>
  </si>
  <si>
    <t>Results by Element</t>
  </si>
  <si>
    <t>Overall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</si>
</sst>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20"/>
      <color theme="0"/>
      <name val="Calibri"/>
      <family val="2"/>
    </font>
    <font>
      <sz val="20"/>
      <color indexed="8"/>
      <name val="Calibri"/>
      <family val="2"/>
    </font>
    <font>
      <b/>
      <sz val="11"/>
      <color indexed="8"/>
      <name val="Calibri"/>
      <family val="2"/>
    </font>
    <font>
      <u/>
      <sz val="11"/>
      <color theme="10"/>
      <name val="Calibri"/>
      <family val="2"/>
      <scheme val="minor"/>
    </font>
    <font>
      <u/>
      <sz val="11"/>
      <color indexed="12"/>
      <name val="Calibri"/>
      <family val="2"/>
    </font>
    <font>
      <b/>
      <sz val="12"/>
      <color indexed="8"/>
      <name val="Calibri"/>
      <family val="2"/>
    </font>
    <font>
      <sz val="13"/>
      <color indexed="8"/>
      <name val="Calibri"/>
      <family val="2"/>
    </font>
    <font>
      <i/>
      <sz val="12"/>
      <color indexed="8"/>
      <name val="Calibri"/>
      <family val="2"/>
    </font>
    <font>
      <b/>
      <sz val="11"/>
      <color theme="1"/>
      <name val="Calibri"/>
      <family val="2"/>
    </font>
    <font>
      <i/>
      <u/>
      <sz val="12"/>
      <color indexed="8"/>
      <name val="Calibri"/>
      <family val="2"/>
    </font>
    <font>
      <sz val="10"/>
      <color theme="1"/>
      <name val="Calibri"/>
      <family val="2"/>
      <scheme val="minor"/>
    </font>
    <font>
      <sz val="8"/>
      <color theme="1"/>
      <name val="Calibri"/>
      <family val="2"/>
      <scheme val="minor"/>
    </font>
    <font>
      <sz val="11"/>
      <color indexed="8"/>
      <name val="Calibri"/>
      <family val="2"/>
    </font>
    <font>
      <sz val="16"/>
      <color indexed="8"/>
      <name val="Calibri"/>
      <family val="2"/>
    </font>
    <font>
      <b/>
      <sz val="18"/>
      <color indexed="8"/>
      <name val="Calibri"/>
      <family val="2"/>
    </font>
    <font>
      <sz val="11"/>
      <color theme="0"/>
      <name val="Calibri"/>
      <family val="2"/>
    </font>
    <font>
      <b/>
      <sz val="8"/>
      <color indexed="9"/>
      <name val="Calibri"/>
      <family val="2"/>
    </font>
    <font>
      <sz val="8"/>
      <color indexed="8"/>
      <name val="Calibri"/>
      <family val="2"/>
    </font>
    <font>
      <b/>
      <sz val="9"/>
      <color indexed="9"/>
      <name val="Calibri"/>
      <family val="2"/>
    </font>
    <font>
      <b/>
      <sz val="14"/>
      <color indexed="9"/>
      <name val="Calibri"/>
      <family val="2"/>
    </font>
    <font>
      <b/>
      <sz val="9"/>
      <color indexed="63"/>
      <name val="Calibri"/>
      <family val="2"/>
    </font>
    <font>
      <b/>
      <sz val="9"/>
      <color indexed="8"/>
      <name val="Calibri"/>
      <family val="2"/>
    </font>
    <font>
      <sz val="9"/>
      <color indexed="9"/>
      <name val="Calibri"/>
      <family val="2"/>
    </font>
    <font>
      <b/>
      <sz val="10"/>
      <color theme="1"/>
      <name val="Calibri"/>
      <family val="2"/>
    </font>
    <font>
      <b/>
      <sz val="10"/>
      <color theme="1"/>
      <name val="Calibri"/>
      <family val="2"/>
      <scheme val="minor"/>
    </font>
    <font>
      <b/>
      <sz val="9"/>
      <name val="Calibri"/>
      <family val="2"/>
    </font>
    <font>
      <sz val="9"/>
      <name val="Calibri"/>
      <family val="2"/>
    </font>
    <font>
      <sz val="9"/>
      <color indexed="63"/>
      <name val="Calibri"/>
      <family val="2"/>
    </font>
    <font>
      <sz val="8"/>
      <color rgb="FFFF0000"/>
      <name val="Calibri"/>
      <family val="2"/>
    </font>
    <font>
      <sz val="8"/>
      <color rgb="FF00B050"/>
      <name val="Calibri"/>
      <family val="2"/>
    </font>
    <font>
      <sz val="9"/>
      <color indexed="81"/>
      <name val="Tahoma"/>
      <family val="2"/>
    </font>
    <font>
      <b/>
      <sz val="24"/>
      <color indexed="8"/>
      <name val="Calibri"/>
      <family val="2"/>
    </font>
    <font>
      <b/>
      <sz val="8"/>
      <color theme="0"/>
      <name val="Arial"/>
      <family val="2"/>
    </font>
    <font>
      <b/>
      <sz val="8"/>
      <color indexed="63"/>
      <name val="Arial"/>
      <family val="2"/>
    </font>
    <font>
      <b/>
      <sz val="24"/>
      <color theme="1"/>
      <name val="Calibri"/>
      <family val="2"/>
      <scheme val="minor"/>
    </font>
  </fonts>
  <fills count="22">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rgb="FFFFFF00"/>
        <bgColor indexed="64"/>
      </patternFill>
    </fill>
    <fill>
      <patternFill patternType="solid">
        <fgColor theme="2"/>
        <bgColor indexed="64"/>
      </patternFill>
    </fill>
    <fill>
      <patternFill patternType="solid">
        <fgColor indexed="30"/>
        <bgColor indexed="64"/>
      </patternFill>
    </fill>
    <fill>
      <patternFill patternType="solid">
        <fgColor theme="7" tint="0.59999389629810485"/>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indexed="17"/>
        <bgColor indexed="64"/>
      </patternFill>
    </fill>
    <fill>
      <patternFill patternType="solid">
        <fgColor rgb="FF92D050"/>
        <bgColor indexed="64"/>
      </patternFill>
    </fill>
    <fill>
      <patternFill patternType="solid">
        <fgColor theme="6" tint="0.79998168889431442"/>
        <bgColor indexed="64"/>
      </patternFill>
    </fill>
    <fill>
      <patternFill patternType="solid">
        <fgColor indexed="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CCFFCC"/>
        <bgColor indexed="64"/>
      </patternFill>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3"/>
      </left>
      <right style="medium">
        <color indexed="63"/>
      </right>
      <top style="medium">
        <color indexed="63"/>
      </top>
      <bottom/>
      <diagonal/>
    </border>
    <border>
      <left style="medium">
        <color indexed="63"/>
      </left>
      <right style="medium">
        <color indexed="63"/>
      </right>
      <top style="medium">
        <color indexed="63"/>
      </top>
      <bottom style="medium">
        <color indexed="63"/>
      </bottom>
      <diagonal/>
    </border>
    <border>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4"/>
      </left>
      <right style="medium">
        <color indexed="64"/>
      </right>
      <top/>
      <bottom/>
      <diagonal/>
    </border>
    <border>
      <left/>
      <right style="medium">
        <color indexed="64"/>
      </right>
      <top/>
      <bottom/>
      <diagonal/>
    </border>
    <border>
      <left style="medium">
        <color indexed="63"/>
      </left>
      <right style="medium">
        <color indexed="63"/>
      </right>
      <top/>
      <bottom style="medium">
        <color indexed="63"/>
      </bottom>
      <diagonal/>
    </border>
    <border>
      <left/>
      <right style="medium">
        <color indexed="63"/>
      </right>
      <top style="medium">
        <color indexed="63"/>
      </top>
      <bottom/>
      <diagonal/>
    </border>
    <border>
      <left/>
      <right/>
      <top style="medium">
        <color indexed="63"/>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style="medium">
        <color indexed="63"/>
      </left>
      <right style="medium">
        <color indexed="63"/>
      </right>
      <top style="medium">
        <color indexed="63"/>
      </top>
      <bottom style="medium">
        <color indexed="64"/>
      </bottom>
      <diagonal/>
    </border>
    <border>
      <left/>
      <right style="medium">
        <color indexed="63"/>
      </right>
      <top/>
      <bottom style="medium">
        <color indexed="64"/>
      </bottom>
      <diagonal/>
    </border>
    <border>
      <left/>
      <right style="medium">
        <color indexed="63"/>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60">
    <xf numFmtId="0" fontId="0" fillId="0" borderId="0" xfId="0"/>
    <xf numFmtId="0" fontId="7" fillId="0" borderId="0" xfId="0" applyFont="1" applyAlignment="1">
      <alignment horizontal="left" vertical="top" wrapText="1"/>
    </xf>
    <xf numFmtId="0" fontId="0" fillId="0" borderId="0" xfId="0" applyAlignment="1">
      <alignment horizontal="left" vertical="top" wrapText="1"/>
    </xf>
    <xf numFmtId="0" fontId="9" fillId="0" borderId="0" xfId="2" applyFont="1" applyAlignment="1">
      <alignment vertical="center" wrapText="1"/>
    </xf>
    <xf numFmtId="0" fontId="10" fillId="0" borderId="0" xfId="0" applyFont="1" applyAlignment="1">
      <alignment vertical="center" wrapText="1"/>
    </xf>
    <xf numFmtId="0" fontId="0" fillId="0" borderId="0" xfId="0" applyAlignment="1">
      <alignment wrapText="1"/>
    </xf>
    <xf numFmtId="0" fontId="6" fillId="0" borderId="1" xfId="0" applyFont="1" applyBorder="1" applyAlignment="1">
      <alignment horizontal="left" vertical="top"/>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0" xfId="0" applyAlignment="1">
      <alignment vertical="center" wrapText="1"/>
    </xf>
    <xf numFmtId="0" fontId="10" fillId="0" borderId="0" xfId="0" applyFont="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14" fillId="0" borderId="0" xfId="0" applyFont="1" applyAlignment="1">
      <alignment horizontal="left" vertical="top"/>
    </xf>
    <xf numFmtId="0" fontId="15" fillId="0" borderId="0" xfId="0" applyFont="1" applyAlignment="1">
      <alignment horizontal="left" vertical="center" indent="4"/>
    </xf>
    <xf numFmtId="0" fontId="3" fillId="0" borderId="0" xfId="0" applyFont="1" applyAlignment="1">
      <alignment horizontal="left" vertical="top"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horizontal="lef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18" fillId="0" borderId="0" xfId="0" applyFont="1"/>
    <xf numFmtId="0" fontId="0" fillId="0" borderId="2" xfId="0" applyBorder="1" applyAlignment="1">
      <alignment horizontal="left" wrapText="1"/>
    </xf>
    <xf numFmtId="0" fontId="0" fillId="0" borderId="0" xfId="0" applyAlignment="1">
      <alignment horizontal="left" wrapText="1"/>
    </xf>
    <xf numFmtId="15" fontId="0" fillId="0" borderId="2" xfId="0" applyNumberFormat="1" applyBorder="1" applyAlignment="1">
      <alignment horizontal="left" wrapText="1"/>
    </xf>
    <xf numFmtId="0" fontId="7" fillId="0" borderId="0" xfId="0" applyFont="1"/>
    <xf numFmtId="0" fontId="4" fillId="3" borderId="3" xfId="0" applyFont="1" applyFill="1" applyBorder="1" applyAlignment="1">
      <alignment horizontal="left" vertical="top"/>
    </xf>
    <xf numFmtId="0" fontId="4" fillId="3" borderId="3" xfId="0" applyFont="1" applyFill="1" applyBorder="1" applyAlignment="1">
      <alignment wrapText="1"/>
    </xf>
    <xf numFmtId="0" fontId="0" fillId="0" borderId="3" xfId="0" applyBorder="1" applyAlignment="1">
      <alignment horizontal="left" wrapText="1"/>
    </xf>
    <xf numFmtId="0" fontId="2" fillId="3" borderId="3" xfId="0" applyFont="1" applyFill="1" applyBorder="1" applyAlignment="1">
      <alignment horizontal="left" vertical="top"/>
    </xf>
    <xf numFmtId="0" fontId="0" fillId="4" borderId="3" xfId="0" applyFill="1" applyBorder="1"/>
    <xf numFmtId="9" fontId="0" fillId="4" borderId="3" xfId="1" applyFont="1" applyFill="1" applyBorder="1"/>
    <xf numFmtId="0" fontId="0" fillId="5" borderId="0" xfId="0" applyFill="1"/>
    <xf numFmtId="9" fontId="0" fillId="5" borderId="0" xfId="1" applyFont="1" applyFill="1"/>
    <xf numFmtId="0" fontId="19" fillId="0" borderId="0" xfId="0" applyFont="1" applyAlignment="1">
      <alignment wrapText="1"/>
    </xf>
    <xf numFmtId="0" fontId="4" fillId="3" borderId="0" xfId="0" applyFont="1" applyFill="1" applyAlignment="1">
      <alignment wrapText="1"/>
    </xf>
    <xf numFmtId="49" fontId="0" fillId="0" borderId="2" xfId="0" applyNumberFormat="1" applyBorder="1" applyAlignment="1">
      <alignment wrapText="1"/>
    </xf>
    <xf numFmtId="0" fontId="0" fillId="0" borderId="2" xfId="0" applyBorder="1" applyAlignment="1">
      <alignment wrapText="1"/>
    </xf>
    <xf numFmtId="0" fontId="19" fillId="0" borderId="0" xfId="0" applyFont="1" applyAlignment="1">
      <alignment horizontal="left" vertical="top" wrapText="1"/>
    </xf>
    <xf numFmtId="0" fontId="4" fillId="6" borderId="5" xfId="0" applyFont="1" applyFill="1" applyBorder="1" applyAlignment="1">
      <alignment vertical="top"/>
    </xf>
    <xf numFmtId="0" fontId="22" fillId="6" borderId="6" xfId="0" applyFont="1" applyFill="1" applyBorder="1" applyAlignment="1">
      <alignment wrapText="1"/>
    </xf>
    <xf numFmtId="0" fontId="22" fillId="6" borderId="7" xfId="0" applyFont="1" applyFill="1" applyBorder="1" applyAlignment="1">
      <alignment wrapText="1"/>
    </xf>
    <xf numFmtId="0" fontId="23" fillId="6" borderId="8" xfId="0" applyFont="1" applyFill="1" applyBorder="1" applyAlignment="1">
      <alignment horizontal="left" textRotation="90" wrapText="1"/>
    </xf>
    <xf numFmtId="0" fontId="24" fillId="7" borderId="9" xfId="0" applyFont="1" applyFill="1" applyBorder="1" applyAlignment="1">
      <alignment horizontal="left" vertical="top"/>
    </xf>
    <xf numFmtId="0" fontId="23" fillId="7" borderId="10" xfId="0" applyFont="1" applyFill="1" applyBorder="1" applyAlignment="1">
      <alignment vertical="top" wrapText="1"/>
    </xf>
    <xf numFmtId="0" fontId="25" fillId="8" borderId="11"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1" borderId="11"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7" fillId="6" borderId="2" xfId="0" applyFont="1" applyFill="1" applyBorder="1" applyAlignment="1">
      <alignment horizontal="left" vertical="top" wrapText="1"/>
    </xf>
    <xf numFmtId="0" fontId="23" fillId="6" borderId="2" xfId="0" applyFont="1" applyFill="1" applyBorder="1" applyAlignment="1">
      <alignment horizontal="left" vertical="top" wrapText="1"/>
    </xf>
    <xf numFmtId="0" fontId="23" fillId="6" borderId="9" xfId="0" applyFont="1" applyFill="1" applyBorder="1" applyAlignment="1">
      <alignment horizontal="left" wrapText="1"/>
    </xf>
    <xf numFmtId="0" fontId="23" fillId="6" borderId="15" xfId="0" applyFont="1" applyFill="1" applyBorder="1" applyAlignment="1">
      <alignment wrapText="1"/>
    </xf>
    <xf numFmtId="0" fontId="23" fillId="6" borderId="15" xfId="0" applyFont="1" applyFill="1" applyBorder="1" applyAlignment="1">
      <alignment horizontal="left" vertical="top" wrapText="1"/>
    </xf>
    <xf numFmtId="0" fontId="25" fillId="8" borderId="1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26" fillId="12" borderId="16" xfId="0" applyFont="1" applyFill="1" applyBorder="1" applyAlignment="1">
      <alignment horizontal="center" vertical="center" wrapText="1"/>
    </xf>
    <xf numFmtId="0" fontId="22" fillId="0" borderId="0" xfId="0" applyFont="1" applyAlignment="1">
      <alignment wrapText="1"/>
    </xf>
    <xf numFmtId="0" fontId="23" fillId="13" borderId="15" xfId="0" applyFont="1" applyFill="1" applyBorder="1" applyAlignment="1">
      <alignment horizontal="left" wrapText="1"/>
    </xf>
    <xf numFmtId="0" fontId="25" fillId="13" borderId="15" xfId="0" applyFont="1" applyFill="1" applyBorder="1" applyAlignment="1">
      <alignment horizontal="center" vertical="center" wrapText="1"/>
    </xf>
    <xf numFmtId="0" fontId="26" fillId="13" borderId="15" xfId="0" applyFont="1" applyFill="1" applyBorder="1" applyAlignment="1">
      <alignment horizontal="center" vertical="center" wrapText="1"/>
    </xf>
    <xf numFmtId="0" fontId="26" fillId="13" borderId="16" xfId="0" applyFont="1" applyFill="1" applyBorder="1" applyAlignment="1">
      <alignment horizontal="center" vertical="center" wrapText="1"/>
    </xf>
    <xf numFmtId="0" fontId="27" fillId="13" borderId="1" xfId="0" applyFont="1" applyFill="1" applyBorder="1" applyAlignment="1">
      <alignment wrapText="1"/>
    </xf>
    <xf numFmtId="0" fontId="23" fillId="13" borderId="1" xfId="0" applyFont="1" applyFill="1" applyBorder="1" applyAlignment="1">
      <alignment horizontal="center" textRotation="90" wrapText="1"/>
    </xf>
    <xf numFmtId="0" fontId="27" fillId="13" borderId="1" xfId="0" applyFont="1" applyFill="1" applyBorder="1" applyAlignment="1">
      <alignment horizontal="left" wrapText="1"/>
    </xf>
    <xf numFmtId="0" fontId="23" fillId="13" borderId="1" xfId="0" applyFont="1" applyFill="1" applyBorder="1" applyAlignment="1">
      <alignment horizontal="left" wrapText="1"/>
    </xf>
    <xf numFmtId="0" fontId="30" fillId="14" borderId="21" xfId="0" applyFont="1" applyFill="1" applyBorder="1" applyAlignment="1">
      <alignment horizontal="left" vertical="top" wrapText="1"/>
    </xf>
    <xf numFmtId="0" fontId="31" fillId="0" borderId="21" xfId="0" applyFont="1" applyBorder="1" applyAlignment="1">
      <alignment vertical="top" wrapText="1"/>
    </xf>
    <xf numFmtId="0" fontId="25" fillId="0" borderId="22" xfId="0" applyFont="1" applyBorder="1" applyAlignment="1">
      <alignment horizontal="center" vertical="center" wrapText="1"/>
    </xf>
    <xf numFmtId="0" fontId="32" fillId="0" borderId="22" xfId="0" applyFont="1" applyBorder="1" applyAlignment="1">
      <alignment vertical="top" wrapText="1"/>
    </xf>
    <xf numFmtId="0" fontId="32" fillId="0" borderId="23" xfId="0" applyFont="1" applyBorder="1" applyAlignment="1">
      <alignment vertical="top" wrapText="1"/>
    </xf>
    <xf numFmtId="0" fontId="32" fillId="0" borderId="21" xfId="0" applyFont="1" applyBorder="1" applyAlignment="1">
      <alignment vertical="top" wrapText="1"/>
    </xf>
    <xf numFmtId="0" fontId="31" fillId="13" borderId="21" xfId="0" applyFont="1" applyFill="1" applyBorder="1" applyAlignment="1">
      <alignment vertical="top" wrapText="1"/>
    </xf>
    <xf numFmtId="0" fontId="30" fillId="15" borderId="21" xfId="0" applyFont="1" applyFill="1" applyBorder="1" applyAlignment="1">
      <alignment horizontal="left" vertical="top" wrapText="1"/>
    </xf>
    <xf numFmtId="0" fontId="30" fillId="16" borderId="21" xfId="0" applyFont="1" applyFill="1" applyBorder="1" applyAlignment="1">
      <alignment horizontal="left" vertical="top" wrapText="1"/>
    </xf>
    <xf numFmtId="0" fontId="22" fillId="0" borderId="0" xfId="0" applyFont="1" applyAlignment="1">
      <alignment horizontal="left" wrapText="1"/>
    </xf>
    <xf numFmtId="0" fontId="22" fillId="0" borderId="0" xfId="0" applyFont="1"/>
    <xf numFmtId="0" fontId="33" fillId="0" borderId="0" xfId="0" applyFont="1" applyAlignment="1">
      <alignment horizontal="left" wrapText="1"/>
    </xf>
    <xf numFmtId="0" fontId="33" fillId="0" borderId="0" xfId="0" applyFont="1" applyAlignment="1">
      <alignment wrapText="1"/>
    </xf>
    <xf numFmtId="0" fontId="34" fillId="0" borderId="0" xfId="0" applyFont="1" applyAlignment="1">
      <alignment horizontal="left" wrapText="1"/>
    </xf>
    <xf numFmtId="0" fontId="36" fillId="0" borderId="24" xfId="0" applyFont="1" applyBorder="1" applyAlignment="1">
      <alignment horizontal="left" vertical="center"/>
    </xf>
    <xf numFmtId="0" fontId="6" fillId="0" borderId="24" xfId="0" applyFont="1" applyBorder="1" applyAlignment="1">
      <alignment horizontal="left" vertical="center"/>
    </xf>
    <xf numFmtId="0" fontId="0" fillId="0" borderId="0" xfId="0" applyAlignment="1">
      <alignment horizontal="left"/>
    </xf>
    <xf numFmtId="9" fontId="0" fillId="0" borderId="0" xfId="1" applyFont="1" applyBorder="1"/>
    <xf numFmtId="0" fontId="7" fillId="0" borderId="0" xfId="0" applyFont="1" applyAlignment="1">
      <alignment horizontal="left" vertical="center"/>
    </xf>
    <xf numFmtId="0" fontId="3" fillId="7" borderId="0" xfId="0" applyFont="1" applyFill="1"/>
    <xf numFmtId="0" fontId="3" fillId="17" borderId="0" xfId="0" applyFont="1" applyFill="1"/>
    <xf numFmtId="0" fontId="3" fillId="18" borderId="0" xfId="0" applyFont="1" applyFill="1"/>
    <xf numFmtId="0" fontId="0" fillId="18" borderId="0" xfId="0" applyFill="1"/>
    <xf numFmtId="0" fontId="23" fillId="6" borderId="9" xfId="0" applyFont="1" applyFill="1" applyBorder="1" applyAlignment="1">
      <alignment horizontal="left" vertical="top" wrapText="1"/>
    </xf>
    <xf numFmtId="0" fontId="23" fillId="6" borderId="10" xfId="0" applyFont="1" applyFill="1" applyBorder="1" applyAlignment="1">
      <alignment horizontal="right" vertical="top" wrapText="1"/>
    </xf>
    <xf numFmtId="0" fontId="37" fillId="2" borderId="0" xfId="0" applyFont="1" applyFill="1" applyAlignment="1">
      <alignment horizontal="left" vertical="top"/>
    </xf>
    <xf numFmtId="0" fontId="37" fillId="2" borderId="0" xfId="0" applyFont="1" applyFill="1" applyAlignment="1">
      <alignment horizontal="left" vertical="top" wrapText="1"/>
    </xf>
    <xf numFmtId="1" fontId="4" fillId="2" borderId="0" xfId="0" applyNumberFormat="1" applyFont="1" applyFill="1"/>
    <xf numFmtId="1" fontId="2" fillId="2" borderId="0" xfId="0" applyNumberFormat="1" applyFont="1" applyFill="1"/>
    <xf numFmtId="0" fontId="38" fillId="14" borderId="3" xfId="0" applyFont="1" applyFill="1" applyBorder="1" applyAlignment="1">
      <alignment horizontal="left" vertical="top" wrapText="1"/>
    </xf>
    <xf numFmtId="0" fontId="0" fillId="7" borderId="3" xfId="0" applyFill="1" applyBorder="1" applyAlignment="1">
      <alignment horizontal="right"/>
    </xf>
    <xf numFmtId="0" fontId="3" fillId="7" borderId="3" xfId="0" applyFont="1" applyFill="1" applyBorder="1" applyAlignment="1">
      <alignment horizontal="right"/>
    </xf>
    <xf numFmtId="0" fontId="0" fillId="17" borderId="3" xfId="0" applyFill="1" applyBorder="1" applyAlignment="1">
      <alignment horizontal="right"/>
    </xf>
    <xf numFmtId="0" fontId="3" fillId="17" borderId="3" xfId="0" applyFont="1" applyFill="1" applyBorder="1" applyAlignment="1">
      <alignment horizontal="right"/>
    </xf>
    <xf numFmtId="1" fontId="0" fillId="18" borderId="3" xfId="0" applyNumberFormat="1" applyFill="1" applyBorder="1" applyAlignment="1">
      <alignment horizontal="right"/>
    </xf>
    <xf numFmtId="1" fontId="3" fillId="18" borderId="3" xfId="0" applyNumberFormat="1" applyFont="1" applyFill="1" applyBorder="1" applyAlignment="1">
      <alignment horizontal="right"/>
    </xf>
    <xf numFmtId="0" fontId="38" fillId="15" borderId="3" xfId="0" applyFont="1" applyFill="1" applyBorder="1" applyAlignment="1">
      <alignment horizontal="left" vertical="top" wrapText="1"/>
    </xf>
    <xf numFmtId="0" fontId="38" fillId="16" borderId="3" xfId="0" applyFont="1" applyFill="1" applyBorder="1" applyAlignment="1">
      <alignment horizontal="left" vertical="top" wrapText="1"/>
    </xf>
    <xf numFmtId="0" fontId="38" fillId="19" borderId="3" xfId="0" applyFont="1" applyFill="1" applyBorder="1" applyAlignment="1">
      <alignment horizontal="left" vertical="top"/>
    </xf>
    <xf numFmtId="0" fontId="38" fillId="19" borderId="3" xfId="0" applyFont="1" applyFill="1" applyBorder="1" applyAlignment="1">
      <alignment horizontal="left" vertical="top" wrapText="1"/>
    </xf>
    <xf numFmtId="1" fontId="3" fillId="19" borderId="3" xfId="0" applyNumberFormat="1" applyFont="1" applyFill="1" applyBorder="1" applyAlignment="1">
      <alignment horizontal="right"/>
    </xf>
    <xf numFmtId="9" fontId="3" fillId="0" borderId="0" xfId="1" applyFont="1" applyBorder="1"/>
    <xf numFmtId="0" fontId="3" fillId="0" borderId="0" xfId="0" applyFont="1"/>
    <xf numFmtId="0" fontId="3" fillId="0" borderId="0" xfId="0" applyFont="1" applyAlignment="1">
      <alignment horizontal="left"/>
    </xf>
    <xf numFmtId="0" fontId="38" fillId="14" borderId="3" xfId="0" applyFont="1" applyFill="1" applyBorder="1" applyAlignment="1">
      <alignment horizontal="left" vertical="top"/>
    </xf>
    <xf numFmtId="1" fontId="0" fillId="7" borderId="3" xfId="0" applyNumberFormat="1" applyFill="1" applyBorder="1"/>
    <xf numFmtId="1" fontId="3" fillId="7" borderId="3" xfId="0" applyNumberFormat="1" applyFont="1" applyFill="1" applyBorder="1"/>
    <xf numFmtId="1" fontId="0" fillId="17" borderId="3" xfId="0" applyNumberFormat="1" applyFill="1" applyBorder="1"/>
    <xf numFmtId="1" fontId="3" fillId="17" borderId="3" xfId="0" applyNumberFormat="1" applyFont="1" applyFill="1" applyBorder="1"/>
    <xf numFmtId="1" fontId="0" fillId="18" borderId="3" xfId="0" applyNumberFormat="1" applyFill="1" applyBorder="1"/>
    <xf numFmtId="1" fontId="3" fillId="18" borderId="3" xfId="0" applyNumberFormat="1" applyFont="1" applyFill="1" applyBorder="1"/>
    <xf numFmtId="0" fontId="38" fillId="20" borderId="3" xfId="0" applyFont="1" applyFill="1" applyBorder="1" applyAlignment="1">
      <alignment horizontal="left" vertical="top"/>
    </xf>
    <xf numFmtId="0" fontId="38" fillId="16" borderId="3" xfId="0" applyFont="1" applyFill="1" applyBorder="1" applyAlignment="1">
      <alignment horizontal="left" vertical="top"/>
    </xf>
    <xf numFmtId="1" fontId="3" fillId="19" borderId="3" xfId="0" applyNumberFormat="1" applyFont="1" applyFill="1" applyBorder="1"/>
    <xf numFmtId="0" fontId="38" fillId="21" borderId="0" xfId="0" applyFont="1" applyFill="1" applyAlignment="1">
      <alignment horizontal="left" vertical="top" wrapText="1"/>
    </xf>
    <xf numFmtId="1" fontId="0" fillId="0" borderId="0" xfId="0" applyNumberFormat="1"/>
    <xf numFmtId="1" fontId="0" fillId="0" borderId="0" xfId="0" applyNumberFormat="1" applyAlignment="1">
      <alignment horizontal="right"/>
    </xf>
    <xf numFmtId="0" fontId="38" fillId="21" borderId="0" xfId="0" applyFont="1" applyFill="1" applyAlignment="1">
      <alignment horizontal="right" vertical="top" wrapText="1"/>
    </xf>
    <xf numFmtId="9" fontId="0" fillId="5" borderId="0" xfId="0" applyNumberFormat="1" applyFill="1"/>
    <xf numFmtId="0" fontId="39" fillId="0" borderId="0" xfId="0" applyFont="1"/>
    <xf numFmtId="0" fontId="0" fillId="7" borderId="0" xfId="0" applyFill="1"/>
    <xf numFmtId="0" fontId="3" fillId="7" borderId="0" xfId="0" applyFont="1" applyFill="1" applyAlignment="1">
      <alignment horizontal="right"/>
    </xf>
    <xf numFmtId="0" fontId="3" fillId="17" borderId="0" xfId="0" applyFont="1" applyFill="1" applyAlignment="1">
      <alignment horizontal="center"/>
    </xf>
    <xf numFmtId="0" fontId="0" fillId="17" borderId="0" xfId="0" applyFill="1"/>
    <xf numFmtId="0" fontId="3" fillId="18" borderId="0" xfId="0" applyFont="1" applyFill="1" applyAlignment="1">
      <alignment horizontal="center"/>
    </xf>
    <xf numFmtId="0" fontId="7" fillId="7" borderId="0" xfId="0" applyFont="1" applyFill="1"/>
    <xf numFmtId="0" fontId="7" fillId="17" borderId="0" xfId="0" applyFont="1" applyFill="1"/>
    <xf numFmtId="0" fontId="7" fillId="18" borderId="0" xfId="0" applyFont="1" applyFill="1"/>
    <xf numFmtId="0" fontId="0" fillId="0" borderId="3" xfId="0" applyBorder="1" applyAlignment="1">
      <alignment horizontal="right"/>
    </xf>
    <xf numFmtId="1" fontId="3" fillId="0" borderId="3" xfId="0" applyNumberFormat="1" applyFont="1" applyBorder="1"/>
    <xf numFmtId="1" fontId="0" fillId="0" borderId="3" xfId="0" applyNumberFormat="1" applyBorder="1"/>
    <xf numFmtId="0" fontId="6" fillId="0" borderId="1" xfId="0" applyFont="1" applyBorder="1" applyAlignment="1">
      <alignment horizontal="left" vertical="top" wrapText="1"/>
    </xf>
    <xf numFmtId="0" fontId="0" fillId="0" borderId="0" xfId="0" applyAlignment="1">
      <alignment horizontal="left" vertical="top" wrapText="1"/>
    </xf>
    <xf numFmtId="0" fontId="5" fillId="2" borderId="0" xfId="0" applyFont="1" applyFill="1" applyAlignment="1">
      <alignment horizontal="left" vertical="top" wrapText="1"/>
    </xf>
    <xf numFmtId="0" fontId="6" fillId="0" borderId="0" xfId="0" applyFont="1" applyAlignment="1">
      <alignment horizontal="left" vertical="center"/>
    </xf>
    <xf numFmtId="0" fontId="19" fillId="0" borderId="4" xfId="0" applyFont="1" applyBorder="1" applyAlignment="1">
      <alignment horizontal="left" vertical="top" wrapText="1"/>
    </xf>
    <xf numFmtId="0" fontId="21" fillId="6" borderId="5" xfId="0" applyFont="1" applyFill="1" applyBorder="1" applyAlignment="1">
      <alignment horizontal="center" wrapText="1"/>
    </xf>
    <xf numFmtId="0" fontId="21" fillId="6" borderId="6" xfId="0" applyFont="1" applyFill="1" applyBorder="1" applyAlignment="1">
      <alignment horizontal="center" wrapText="1"/>
    </xf>
    <xf numFmtId="0" fontId="21" fillId="6" borderId="7" xfId="0" applyFont="1" applyFill="1" applyBorder="1" applyAlignment="1">
      <alignment horizontal="center" wrapText="1"/>
    </xf>
    <xf numFmtId="0" fontId="23" fillId="6" borderId="8" xfId="0" applyFont="1" applyFill="1" applyBorder="1" applyAlignment="1">
      <alignment horizontal="left" textRotation="90" wrapText="1"/>
    </xf>
    <xf numFmtId="0" fontId="23" fillId="6" borderId="14" xfId="0" applyFont="1" applyFill="1" applyBorder="1" applyAlignment="1">
      <alignment horizontal="left" textRotation="90" wrapText="1"/>
    </xf>
    <xf numFmtId="0" fontId="23" fillId="6" borderId="12" xfId="0" applyFont="1" applyFill="1" applyBorder="1" applyAlignment="1">
      <alignment horizontal="center" textRotation="90" wrapText="1"/>
    </xf>
    <xf numFmtId="0" fontId="27" fillId="6" borderId="17" xfId="0" applyFont="1" applyFill="1" applyBorder="1" applyAlignment="1">
      <alignment wrapText="1"/>
    </xf>
    <xf numFmtId="0" fontId="23" fillId="6" borderId="13" xfId="0" applyFont="1" applyFill="1" applyBorder="1" applyAlignment="1">
      <alignment horizontal="center" textRotation="90" wrapText="1"/>
    </xf>
    <xf numFmtId="0" fontId="23" fillId="6" borderId="18" xfId="0" applyFont="1" applyFill="1" applyBorder="1" applyAlignment="1">
      <alignment horizontal="center" textRotation="90" wrapText="1"/>
    </xf>
    <xf numFmtId="0" fontId="28" fillId="13" borderId="19" xfId="0" applyFont="1" applyFill="1" applyBorder="1"/>
    <xf numFmtId="0" fontId="28" fillId="13" borderId="20" xfId="0" applyFont="1" applyFill="1" applyBorder="1"/>
    <xf numFmtId="0" fontId="29" fillId="0" borderId="10" xfId="0" applyFont="1" applyBorder="1"/>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 xfId="0"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1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Understanding and Defining requirements</a:t>
            </a:r>
          </a:p>
        </c:rich>
      </c:tx>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Results'!$D$5:$D$9</c:f>
              <c:numCache>
                <c:formatCode>General</c:formatCode>
                <c:ptCount val="5"/>
                <c:pt idx="0">
                  <c:v>5</c:v>
                </c:pt>
                <c:pt idx="1">
                  <c:v>10</c:v>
                </c:pt>
                <c:pt idx="2">
                  <c:v>45</c:v>
                </c:pt>
                <c:pt idx="3">
                  <c:v>45</c:v>
                </c:pt>
                <c:pt idx="4">
                  <c:v>0</c:v>
                </c:pt>
              </c:numCache>
            </c:numRef>
          </c:val>
          <c:extLst>
            <c:ext xmlns:c16="http://schemas.microsoft.com/office/drawing/2014/chart" uri="{C3380CC4-5D6E-409C-BE32-E72D297353CC}">
              <c16:uniqueId val="{00000000-B91B-4E1F-9E8E-2B6A0A0B0642}"/>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Results'!$E$5:$E$9</c:f>
              <c:numCache>
                <c:formatCode>General</c:formatCode>
                <c:ptCount val="5"/>
                <c:pt idx="0">
                  <c:v>85</c:v>
                </c:pt>
                <c:pt idx="1">
                  <c:v>30</c:v>
                </c:pt>
                <c:pt idx="2">
                  <c:v>45</c:v>
                </c:pt>
                <c:pt idx="3">
                  <c:v>65</c:v>
                </c:pt>
                <c:pt idx="4">
                  <c:v>70</c:v>
                </c:pt>
              </c:numCache>
            </c:numRef>
          </c:val>
          <c:extLst>
            <c:ext xmlns:c16="http://schemas.microsoft.com/office/drawing/2014/chart" uri="{C3380CC4-5D6E-409C-BE32-E72D297353CC}">
              <c16:uniqueId val="{00000001-B91B-4E1F-9E8E-2B6A0A0B0642}"/>
            </c:ext>
          </c:extLst>
        </c:ser>
        <c:dLbls>
          <c:showLegendKey val="0"/>
          <c:showVal val="0"/>
          <c:showCatName val="0"/>
          <c:showSerName val="0"/>
          <c:showPercent val="0"/>
          <c:showBubbleSize val="0"/>
        </c:dLbls>
        <c:gapWidth val="50"/>
        <c:axId val="708490056"/>
        <c:axId val="708484568"/>
      </c:barChart>
      <c:catAx>
        <c:axId val="708490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4568"/>
        <c:crosses val="autoZero"/>
        <c:auto val="1"/>
        <c:lblAlgn val="ctr"/>
        <c:lblOffset val="100"/>
        <c:tickLblSkip val="1"/>
        <c:tickMarkSkip val="1"/>
        <c:noMultiLvlLbl val="0"/>
      </c:catAx>
      <c:valAx>
        <c:axId val="70848456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053786972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90056"/>
        <c:crosses val="autoZero"/>
        <c:crossBetween val="between"/>
        <c:majorUnit val="20"/>
      </c:valAx>
      <c:spPr>
        <a:noFill/>
        <a:ln w="3175">
          <a:solidFill>
            <a:srgbClr val="000000"/>
          </a:solidFill>
          <a:prstDash val="solid"/>
        </a:ln>
      </c:spPr>
    </c:plotArea>
    <c:legend>
      <c:legendPos val="r"/>
      <c:layout>
        <c:manualLayout>
          <c:xMode val="edge"/>
          <c:yMode val="edge"/>
          <c:x val="6.4923359569281094E-2"/>
          <c:y val="0.89058695096741214"/>
          <c:w val="0.22602739726027393"/>
          <c:h val="0.10192811858403084"/>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800" b="1">
                <a:solidFill>
                  <a:sysClr val="windowText" lastClr="000000"/>
                </a:solidFill>
                <a:latin typeface="Arial" panose="020B0604020202020204" pitchFamily="34" charset="0"/>
                <a:cs typeface="Arial" panose="020B0604020202020204" pitchFamily="34" charset="0"/>
              </a:rPr>
              <a:t>Asset  Management Maturity Rating</a:t>
            </a:r>
          </a:p>
        </c:rich>
      </c:tx>
      <c:layout>
        <c:manualLayout>
          <c:xMode val="edge"/>
          <c:yMode val="edge"/>
          <c:x val="0.19818000081719497"/>
          <c:y val="3.0220171523145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250984038971117"/>
          <c:y val="0.16568333416921613"/>
          <c:w val="0.42675155329759012"/>
          <c:h val="0.69006732854045416"/>
        </c:manualLayout>
      </c:layout>
      <c:radarChart>
        <c:radarStyle val="marker"/>
        <c:varyColors val="0"/>
        <c:ser>
          <c:idx val="0"/>
          <c:order val="0"/>
          <c:tx>
            <c:strRef>
              <c:f>'4-Portfolio Results'!$D$3</c:f>
              <c:strCache>
                <c:ptCount val="1"/>
                <c:pt idx="0">
                  <c:v>Current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Results'!$H$5:$H$20</c:f>
              <c:numCache>
                <c:formatCode>General</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6EE5-4543-96CD-98813A821DDE}"/>
            </c:ext>
          </c:extLst>
        </c:ser>
        <c:ser>
          <c:idx val="1"/>
          <c:order val="1"/>
          <c:tx>
            <c:strRef>
              <c:f>'4-Portfolio Results'!$E$3</c:f>
              <c:strCache>
                <c:ptCount val="1"/>
                <c:pt idx="0">
                  <c:v>Target Score</c:v>
                </c:pt>
              </c:strCache>
            </c:strRef>
          </c:tx>
          <c:spPr>
            <a:ln w="28575" cap="rnd">
              <a:solidFill>
                <a:schemeClr val="tx2">
                  <a:lumMod val="50000"/>
                </a:schemeClr>
              </a:solidFill>
              <a:round/>
            </a:ln>
            <a:effectLst/>
          </c:spPr>
          <c:marker>
            <c:symbol val="circle"/>
            <c:size val="5"/>
            <c:spPr>
              <a:solidFill>
                <a:schemeClr val="tx2">
                  <a:lumMod val="50000"/>
                </a:schemeClr>
              </a:solidFill>
              <a:ln w="9525">
                <a:solidFill>
                  <a:schemeClr val="tx2">
                    <a:lumMod val="50000"/>
                  </a:schemeClr>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Results'!$I$5:$I$20</c:f>
              <c:numCache>
                <c:formatCode>General</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6EE5-4543-96CD-98813A821DDE}"/>
            </c:ext>
          </c:extLst>
        </c:ser>
        <c:dLbls>
          <c:showLegendKey val="0"/>
          <c:showVal val="0"/>
          <c:showCatName val="0"/>
          <c:showSerName val="0"/>
          <c:showPercent val="0"/>
          <c:showBubbleSize val="0"/>
        </c:dLbls>
        <c:axId val="883938864"/>
        <c:axId val="883938208"/>
      </c:radarChart>
      <c:catAx>
        <c:axId val="883938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83938208"/>
        <c:crosses val="autoZero"/>
        <c:auto val="1"/>
        <c:lblAlgn val="ctr"/>
        <c:lblOffset val="100"/>
        <c:noMultiLvlLbl val="0"/>
      </c:catAx>
      <c:valAx>
        <c:axId val="88393820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938864"/>
        <c:crosses val="autoZero"/>
        <c:crossBetween val="between"/>
      </c:valAx>
      <c:spPr>
        <a:noFill/>
        <a:ln>
          <a:noFill/>
        </a:ln>
        <a:effectLst/>
      </c:spPr>
    </c:plotArea>
    <c:legend>
      <c:legendPos val="t"/>
      <c:layout>
        <c:manualLayout>
          <c:xMode val="edge"/>
          <c:yMode val="edge"/>
          <c:x val="4.153164527903401E-2"/>
          <c:y val="0.92426716141001852"/>
          <c:w val="0.41594354998585042"/>
          <c:h val="7.16565524850795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Understanding and Defining requirements</a:t>
            </a:r>
          </a:p>
        </c:rich>
      </c:tx>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Results'!$H$5:$H$9</c:f>
              <c:numCache>
                <c:formatCode>General</c:formatCode>
                <c:ptCount val="5"/>
                <c:pt idx="0">
                  <c:v>5</c:v>
                </c:pt>
                <c:pt idx="1">
                  <c:v>10</c:v>
                </c:pt>
                <c:pt idx="2">
                  <c:v>45</c:v>
                </c:pt>
                <c:pt idx="3">
                  <c:v>45</c:v>
                </c:pt>
                <c:pt idx="4">
                  <c:v>0</c:v>
                </c:pt>
              </c:numCache>
            </c:numRef>
          </c:val>
          <c:extLst>
            <c:ext xmlns:c16="http://schemas.microsoft.com/office/drawing/2014/chart" uri="{C3380CC4-5D6E-409C-BE32-E72D297353CC}">
              <c16:uniqueId val="{00000000-EAAD-45B0-8C55-FC893E56A0DA}"/>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Results'!$I$5:$I$9</c:f>
              <c:numCache>
                <c:formatCode>General</c:formatCode>
                <c:ptCount val="5"/>
                <c:pt idx="0">
                  <c:v>85</c:v>
                </c:pt>
                <c:pt idx="1">
                  <c:v>30</c:v>
                </c:pt>
                <c:pt idx="2">
                  <c:v>45</c:v>
                </c:pt>
                <c:pt idx="3">
                  <c:v>65</c:v>
                </c:pt>
                <c:pt idx="4">
                  <c:v>70</c:v>
                </c:pt>
              </c:numCache>
            </c:numRef>
          </c:val>
          <c:extLst>
            <c:ext xmlns:c16="http://schemas.microsoft.com/office/drawing/2014/chart" uri="{C3380CC4-5D6E-409C-BE32-E72D297353CC}">
              <c16:uniqueId val="{00000001-EAAD-45B0-8C55-FC893E56A0DA}"/>
            </c:ext>
          </c:extLst>
        </c:ser>
        <c:dLbls>
          <c:showLegendKey val="0"/>
          <c:showVal val="0"/>
          <c:showCatName val="0"/>
          <c:showSerName val="0"/>
          <c:showPercent val="0"/>
          <c:showBubbleSize val="0"/>
        </c:dLbls>
        <c:gapWidth val="50"/>
        <c:axId val="708490056"/>
        <c:axId val="708484568"/>
      </c:barChart>
      <c:catAx>
        <c:axId val="708490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4568"/>
        <c:crosses val="autoZero"/>
        <c:auto val="1"/>
        <c:lblAlgn val="ctr"/>
        <c:lblOffset val="100"/>
        <c:tickLblSkip val="1"/>
        <c:tickMarkSkip val="1"/>
        <c:noMultiLvlLbl val="0"/>
      </c:catAx>
      <c:valAx>
        <c:axId val="70848456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053786972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90056"/>
        <c:crosses val="autoZero"/>
        <c:crossBetween val="between"/>
        <c:majorUnit val="20"/>
      </c:valAx>
      <c:spPr>
        <a:noFill/>
        <a:ln w="3175">
          <a:solidFill>
            <a:srgbClr val="000000"/>
          </a:solidFill>
          <a:prstDash val="solid"/>
        </a:ln>
      </c:spPr>
    </c:plotArea>
    <c:legend>
      <c:legendPos val="r"/>
      <c:layout>
        <c:manualLayout>
          <c:xMode val="edge"/>
          <c:yMode val="edge"/>
          <c:x val="6.4923359569281094E-2"/>
          <c:y val="0.89058695096741214"/>
          <c:w val="0.22602739726027393"/>
          <c:h val="0.10192811858403084"/>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Asset Management Enablers</a:t>
            </a:r>
          </a:p>
        </c:rich>
      </c:tx>
      <c:layout>
        <c:manualLayout>
          <c:xMode val="edge"/>
          <c:yMode val="edge"/>
          <c:x val="0.25373125562101939"/>
          <c:y val="2.0833556796112561E-2"/>
        </c:manualLayout>
      </c:layout>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Results'!$H$15:$H$20</c:f>
              <c:numCache>
                <c:formatCode>General</c:formatCode>
                <c:ptCount val="6"/>
                <c:pt idx="0">
                  <c:v>30</c:v>
                </c:pt>
                <c:pt idx="1">
                  <c:v>45</c:v>
                </c:pt>
                <c:pt idx="2">
                  <c:v>30</c:v>
                </c:pt>
                <c:pt idx="3">
                  <c:v>35</c:v>
                </c:pt>
                <c:pt idx="4">
                  <c:v>30</c:v>
                </c:pt>
                <c:pt idx="5">
                  <c:v>50</c:v>
                </c:pt>
              </c:numCache>
            </c:numRef>
          </c:val>
          <c:extLst>
            <c:ext xmlns:c16="http://schemas.microsoft.com/office/drawing/2014/chart" uri="{C3380CC4-5D6E-409C-BE32-E72D297353CC}">
              <c16:uniqueId val="{00000000-DADC-4F9F-AB22-A9FB964F45C9}"/>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Results'!$I$15:$I$20</c:f>
              <c:numCache>
                <c:formatCode>General</c:formatCode>
                <c:ptCount val="6"/>
                <c:pt idx="0">
                  <c:v>45</c:v>
                </c:pt>
                <c:pt idx="1">
                  <c:v>60</c:v>
                </c:pt>
                <c:pt idx="2">
                  <c:v>35</c:v>
                </c:pt>
                <c:pt idx="3">
                  <c:v>70</c:v>
                </c:pt>
                <c:pt idx="4">
                  <c:v>50</c:v>
                </c:pt>
                <c:pt idx="5">
                  <c:v>70</c:v>
                </c:pt>
              </c:numCache>
            </c:numRef>
          </c:val>
          <c:extLst>
            <c:ext xmlns:c16="http://schemas.microsoft.com/office/drawing/2014/chart" uri="{C3380CC4-5D6E-409C-BE32-E72D297353CC}">
              <c16:uniqueId val="{00000001-DADC-4F9F-AB22-A9FB964F45C9}"/>
            </c:ext>
          </c:extLst>
        </c:ser>
        <c:dLbls>
          <c:showLegendKey val="0"/>
          <c:showVal val="0"/>
          <c:showCatName val="0"/>
          <c:showSerName val="0"/>
          <c:showPercent val="0"/>
          <c:showBubbleSize val="0"/>
        </c:dLbls>
        <c:gapWidth val="50"/>
        <c:axId val="708488096"/>
        <c:axId val="708486136"/>
      </c:barChart>
      <c:catAx>
        <c:axId val="7084880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6136"/>
        <c:crosses val="autoZero"/>
        <c:auto val="1"/>
        <c:lblAlgn val="ctr"/>
        <c:lblOffset val="100"/>
        <c:tickLblSkip val="1"/>
        <c:tickMarkSkip val="1"/>
        <c:noMultiLvlLbl val="0"/>
      </c:catAx>
      <c:valAx>
        <c:axId val="70848613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70915709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096"/>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6687306501547989"/>
          <c:w val="0.2237762237762238"/>
          <c:h val="0.12383900928792568"/>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800" b="1">
                <a:solidFill>
                  <a:sysClr val="windowText" lastClr="000000"/>
                </a:solidFill>
                <a:latin typeface="Arial" panose="020B0604020202020204" pitchFamily="34" charset="0"/>
                <a:cs typeface="Arial" panose="020B0604020202020204" pitchFamily="34" charset="0"/>
              </a:rPr>
              <a:t>Maturity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382786526684167"/>
          <c:y val="0.18097222222222226"/>
          <c:w val="0.77228324584426944"/>
          <c:h val="0.61813134182969398"/>
        </c:manualLayout>
      </c:layout>
      <c:barChart>
        <c:barDir val="bar"/>
        <c:grouping val="clustered"/>
        <c:varyColors val="0"/>
        <c:ser>
          <c:idx val="2"/>
          <c:order val="0"/>
          <c:tx>
            <c:strRef>
              <c:f>'4-Portfolio Results'!$F$3</c:f>
              <c:strCache>
                <c:ptCount val="1"/>
                <c:pt idx="0">
                  <c:v>Maturity Gap</c:v>
                </c:pt>
              </c:strCache>
            </c:strRef>
          </c:tx>
          <c:spPr>
            <a:solidFill>
              <a:schemeClr val="tx1"/>
            </a:solidFill>
            <a:ln>
              <a:noFill/>
            </a:ln>
            <a:effectLst/>
          </c:spPr>
          <c:invertIfNegative val="0"/>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Results'!$J$5:$J$20</c:f>
              <c:numCache>
                <c:formatCode>General</c:formatCode>
                <c:ptCount val="16"/>
                <c:pt idx="0">
                  <c:v>80</c:v>
                </c:pt>
                <c:pt idx="1">
                  <c:v>20</c:v>
                </c:pt>
                <c:pt idx="2">
                  <c:v>0</c:v>
                </c:pt>
                <c:pt idx="3">
                  <c:v>20</c:v>
                </c:pt>
                <c:pt idx="4">
                  <c:v>70</c:v>
                </c:pt>
                <c:pt idx="5">
                  <c:v>10</c:v>
                </c:pt>
                <c:pt idx="6">
                  <c:v>5</c:v>
                </c:pt>
                <c:pt idx="7">
                  <c:v>0</c:v>
                </c:pt>
                <c:pt idx="8">
                  <c:v>0</c:v>
                </c:pt>
                <c:pt idx="9">
                  <c:v>5</c:v>
                </c:pt>
                <c:pt idx="10">
                  <c:v>15</c:v>
                </c:pt>
                <c:pt idx="11">
                  <c:v>15</c:v>
                </c:pt>
                <c:pt idx="12">
                  <c:v>5</c:v>
                </c:pt>
                <c:pt idx="13">
                  <c:v>35</c:v>
                </c:pt>
                <c:pt idx="14">
                  <c:v>20</c:v>
                </c:pt>
                <c:pt idx="15">
                  <c:v>20</c:v>
                </c:pt>
              </c:numCache>
            </c:numRef>
          </c:val>
          <c:extLst>
            <c:ext xmlns:c16="http://schemas.microsoft.com/office/drawing/2014/chart" uri="{C3380CC4-5D6E-409C-BE32-E72D297353CC}">
              <c16:uniqueId val="{00000000-FCE7-4A09-BC63-AB36E148256B}"/>
            </c:ext>
          </c:extLst>
        </c:ser>
        <c:dLbls>
          <c:showLegendKey val="0"/>
          <c:showVal val="0"/>
          <c:showCatName val="0"/>
          <c:showSerName val="0"/>
          <c:showPercent val="0"/>
          <c:showBubbleSize val="0"/>
        </c:dLbls>
        <c:gapWidth val="219"/>
        <c:axId val="1038853360"/>
        <c:axId val="1038863200"/>
      </c:barChart>
      <c:catAx>
        <c:axId val="1038853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63200"/>
        <c:crosses val="autoZero"/>
        <c:auto val="1"/>
        <c:lblAlgn val="ctr"/>
        <c:lblOffset val="100"/>
        <c:noMultiLvlLbl val="0"/>
      </c:catAx>
      <c:valAx>
        <c:axId val="103886320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53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section</a:t>
            </a:r>
            <a:r>
              <a:rPr lang="en-NZ" baseline="0"/>
              <a:t> r</a:t>
            </a:r>
            <a:r>
              <a:rPr lang="en-NZ"/>
              <a:t>esults</a:t>
            </a:r>
          </a:p>
        </c:rich>
      </c:tx>
      <c:layout>
        <c:manualLayout>
          <c:xMode val="edge"/>
          <c:yMode val="edge"/>
          <c:x val="0.23851052864967223"/>
          <c:y val="2.083367678213777E-2"/>
        </c:manualLayout>
      </c:layout>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Results'!$P$23:$P$26</c:f>
              <c:numCache>
                <c:formatCode>0</c:formatCode>
                <c:ptCount val="4"/>
                <c:pt idx="0">
                  <c:v>21</c:v>
                </c:pt>
                <c:pt idx="1">
                  <c:v>61.25</c:v>
                </c:pt>
                <c:pt idx="2">
                  <c:v>37.142857142857146</c:v>
                </c:pt>
                <c:pt idx="3">
                  <c:v>38.125</c:v>
                </c:pt>
              </c:numCache>
            </c:numRef>
          </c:val>
          <c:extLst>
            <c:ext xmlns:c16="http://schemas.microsoft.com/office/drawing/2014/chart" uri="{C3380CC4-5D6E-409C-BE32-E72D297353CC}">
              <c16:uniqueId val="{00000000-C30A-44C1-9C62-58382276B73D}"/>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Results'!$Q$23:$Q$26</c:f>
              <c:numCache>
                <c:formatCode>0</c:formatCode>
                <c:ptCount val="4"/>
                <c:pt idx="0">
                  <c:v>59</c:v>
                </c:pt>
                <c:pt idx="1">
                  <c:v>65</c:v>
                </c:pt>
                <c:pt idx="2">
                  <c:v>53.571428571428569</c:v>
                </c:pt>
                <c:pt idx="3">
                  <c:v>58.125</c:v>
                </c:pt>
              </c:numCache>
            </c:numRef>
          </c:val>
          <c:extLst>
            <c:ext xmlns:c16="http://schemas.microsoft.com/office/drawing/2014/chart" uri="{C3380CC4-5D6E-409C-BE32-E72D297353CC}">
              <c16:uniqueId val="{00000001-C30A-44C1-9C62-58382276B73D}"/>
            </c:ext>
          </c:extLst>
        </c:ser>
        <c:dLbls>
          <c:showLegendKey val="0"/>
          <c:showVal val="0"/>
          <c:showCatName val="0"/>
          <c:showSerName val="0"/>
          <c:showPercent val="0"/>
          <c:showBubbleSize val="0"/>
        </c:dLbls>
        <c:gapWidth val="50"/>
        <c:axId val="708481040"/>
        <c:axId val="708480256"/>
      </c:barChart>
      <c:catAx>
        <c:axId val="7084810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0256"/>
        <c:crosses val="autoZero"/>
        <c:auto val="1"/>
        <c:lblAlgn val="ctr"/>
        <c:lblOffset val="100"/>
        <c:tickLblSkip val="1"/>
        <c:tickMarkSkip val="1"/>
        <c:noMultiLvlLbl val="0"/>
      </c:catAx>
      <c:valAx>
        <c:axId val="70848025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160690657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1040"/>
        <c:crosses val="autoZero"/>
        <c:crossBetween val="between"/>
        <c:majorUnit val="20"/>
      </c:valAx>
      <c:spPr>
        <a:noFill/>
        <a:ln w="3175">
          <a:solidFill>
            <a:srgbClr val="000000"/>
          </a:solidFill>
          <a:prstDash val="solid"/>
        </a:ln>
      </c:spPr>
    </c:plotArea>
    <c:legend>
      <c:legendPos val="r"/>
      <c:layout>
        <c:manualLayout>
          <c:xMode val="edge"/>
          <c:yMode val="edge"/>
          <c:x val="4.4140030441400302E-2"/>
          <c:y val="0.87878787878787878"/>
          <c:w val="0.25038051750380519"/>
          <c:h val="0.10192837465564741"/>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results</a:t>
            </a:r>
          </a:p>
        </c:rich>
      </c:tx>
      <c:layout>
        <c:manualLayout>
          <c:xMode val="edge"/>
          <c:yMode val="edge"/>
          <c:x val="5.5581670712213579E-2"/>
          <c:y val="2.51022339111888E-2"/>
        </c:manualLayout>
      </c:layout>
      <c:overlay val="0"/>
      <c:spPr>
        <a:noFill/>
        <a:ln w="25400">
          <a:noFill/>
        </a:ln>
      </c:spPr>
    </c:title>
    <c:autoTitleDeleted val="0"/>
    <c:plotArea>
      <c:layout>
        <c:manualLayout>
          <c:layoutTarget val="inner"/>
          <c:xMode val="edge"/>
          <c:yMode val="edge"/>
          <c:x val="0.39211453831428966"/>
          <c:y val="7.4550892441907074E-2"/>
          <c:w val="0.52254277425848095"/>
          <c:h val="0.90127488087594199"/>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Results'!$P$5:$P$20</c:f>
              <c:numCache>
                <c:formatCode>0</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3413-4CC3-B024-7F1A5F0CF124}"/>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Results'!$Q$5:$Q$20</c:f>
              <c:numCache>
                <c:formatCode>0</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3413-4CC3-B024-7F1A5F0CF124}"/>
            </c:ext>
          </c:extLst>
        </c:ser>
        <c:dLbls>
          <c:showLegendKey val="0"/>
          <c:showVal val="0"/>
          <c:showCatName val="0"/>
          <c:showSerName val="0"/>
          <c:showPercent val="0"/>
          <c:showBubbleSize val="0"/>
        </c:dLbls>
        <c:gapWidth val="50"/>
        <c:axId val="708483392"/>
        <c:axId val="708488488"/>
      </c:barChart>
      <c:catAx>
        <c:axId val="708483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488"/>
        <c:crosses val="autoZero"/>
        <c:auto val="1"/>
        <c:lblAlgn val="ctr"/>
        <c:lblOffset val="100"/>
        <c:tickLblSkip val="1"/>
        <c:tickMarkSkip val="1"/>
        <c:noMultiLvlLbl val="0"/>
      </c:catAx>
      <c:valAx>
        <c:axId val="70848848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62565370118208907"/>
              <c:y val="1.664432220921468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3392"/>
        <c:crosses val="autoZero"/>
        <c:crossBetween val="between"/>
        <c:majorUnit val="20"/>
      </c:valAx>
    </c:plotArea>
    <c:legend>
      <c:legendPos val="r"/>
      <c:layout>
        <c:manualLayout>
          <c:xMode val="edge"/>
          <c:yMode val="edge"/>
          <c:x val="0"/>
          <c:y val="0.94110121867546637"/>
          <c:w val="0.18857142857142861"/>
          <c:h val="5.2259887005649763E-2"/>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800" b="1">
                <a:solidFill>
                  <a:sysClr val="windowText" lastClr="000000"/>
                </a:solidFill>
                <a:latin typeface="Arial" panose="020B0604020202020204" pitchFamily="34" charset="0"/>
                <a:cs typeface="Arial" panose="020B0604020202020204" pitchFamily="34" charset="0"/>
              </a:rPr>
              <a:t>Asset  Management Maturity Rating</a:t>
            </a:r>
          </a:p>
        </c:rich>
      </c:tx>
      <c:layout>
        <c:manualLayout>
          <c:xMode val="edge"/>
          <c:yMode val="edge"/>
          <c:x val="0.19818000081719497"/>
          <c:y val="3.0220171523145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250984038971117"/>
          <c:y val="0.16568333416921613"/>
          <c:w val="0.42675155329759012"/>
          <c:h val="0.69006732854045416"/>
        </c:manualLayout>
      </c:layout>
      <c:radarChart>
        <c:radarStyle val="marker"/>
        <c:varyColors val="0"/>
        <c:ser>
          <c:idx val="0"/>
          <c:order val="0"/>
          <c:tx>
            <c:strRef>
              <c:f>'4-Portfolio Results'!$D$3</c:f>
              <c:strCache>
                <c:ptCount val="1"/>
                <c:pt idx="0">
                  <c:v>Current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Results'!$P$5:$P$20</c:f>
              <c:numCache>
                <c:formatCode>0</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FB4E-4BF3-849E-4A4AB6763CEC}"/>
            </c:ext>
          </c:extLst>
        </c:ser>
        <c:ser>
          <c:idx val="1"/>
          <c:order val="1"/>
          <c:tx>
            <c:strRef>
              <c:f>'4-Portfolio Results'!$E$3</c:f>
              <c:strCache>
                <c:ptCount val="1"/>
                <c:pt idx="0">
                  <c:v>Target Score</c:v>
                </c:pt>
              </c:strCache>
            </c:strRef>
          </c:tx>
          <c:spPr>
            <a:ln w="28575" cap="rnd">
              <a:solidFill>
                <a:schemeClr val="tx2">
                  <a:lumMod val="50000"/>
                </a:schemeClr>
              </a:solidFill>
              <a:round/>
            </a:ln>
            <a:effectLst/>
          </c:spPr>
          <c:marker>
            <c:symbol val="circle"/>
            <c:size val="5"/>
            <c:spPr>
              <a:solidFill>
                <a:schemeClr val="tx2">
                  <a:lumMod val="50000"/>
                </a:schemeClr>
              </a:solidFill>
              <a:ln w="9525">
                <a:solidFill>
                  <a:schemeClr val="tx2">
                    <a:lumMod val="50000"/>
                  </a:schemeClr>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Results'!$Q$5:$Q$20</c:f>
              <c:numCache>
                <c:formatCode>0</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FB4E-4BF3-849E-4A4AB6763CEC}"/>
            </c:ext>
          </c:extLst>
        </c:ser>
        <c:dLbls>
          <c:showLegendKey val="0"/>
          <c:showVal val="0"/>
          <c:showCatName val="0"/>
          <c:showSerName val="0"/>
          <c:showPercent val="0"/>
          <c:showBubbleSize val="0"/>
        </c:dLbls>
        <c:axId val="883938864"/>
        <c:axId val="883938208"/>
      </c:radarChart>
      <c:catAx>
        <c:axId val="883938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83938208"/>
        <c:crosses val="autoZero"/>
        <c:auto val="1"/>
        <c:lblAlgn val="ctr"/>
        <c:lblOffset val="100"/>
        <c:noMultiLvlLbl val="0"/>
      </c:catAx>
      <c:valAx>
        <c:axId val="883938208"/>
        <c:scaling>
          <c:orientation val="minMax"/>
        </c:scaling>
        <c:delete val="0"/>
        <c:axPos val="l"/>
        <c:majorGridlines>
          <c:spPr>
            <a:ln w="9525" cap="flat" cmpd="sng" algn="ctr">
              <a:solidFill>
                <a:schemeClr val="tx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938864"/>
        <c:crosses val="autoZero"/>
        <c:crossBetween val="between"/>
      </c:valAx>
      <c:spPr>
        <a:noFill/>
        <a:ln>
          <a:noFill/>
        </a:ln>
        <a:effectLst/>
      </c:spPr>
    </c:plotArea>
    <c:legend>
      <c:legendPos val="t"/>
      <c:layout>
        <c:manualLayout>
          <c:xMode val="edge"/>
          <c:yMode val="edge"/>
          <c:x val="4.153164527903401E-2"/>
          <c:y val="0.92426716141001852"/>
          <c:w val="0.41594354998585042"/>
          <c:h val="7.16565524850795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Understanding and Defining requirements</a:t>
            </a:r>
          </a:p>
        </c:rich>
      </c:tx>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Results'!$P$5:$P$9</c:f>
              <c:numCache>
                <c:formatCode>0</c:formatCode>
                <c:ptCount val="5"/>
                <c:pt idx="0">
                  <c:v>5</c:v>
                </c:pt>
                <c:pt idx="1">
                  <c:v>10</c:v>
                </c:pt>
                <c:pt idx="2">
                  <c:v>45</c:v>
                </c:pt>
                <c:pt idx="3">
                  <c:v>45</c:v>
                </c:pt>
                <c:pt idx="4">
                  <c:v>0</c:v>
                </c:pt>
              </c:numCache>
            </c:numRef>
          </c:val>
          <c:extLst>
            <c:ext xmlns:c16="http://schemas.microsoft.com/office/drawing/2014/chart" uri="{C3380CC4-5D6E-409C-BE32-E72D297353CC}">
              <c16:uniqueId val="{00000000-D38F-4D18-8E26-BA8861C975BE}"/>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Results'!$C$5:$C$9</c:f>
              <c:strCache>
                <c:ptCount val="5"/>
                <c:pt idx="0">
                  <c:v>Analysing the Strategic Direction (AM Policy and Objectives)
</c:v>
                </c:pt>
                <c:pt idx="1">
                  <c:v>Levels of Service Framework
</c:v>
                </c:pt>
                <c:pt idx="2">
                  <c:v>Demand Forecasting and Management</c:v>
                </c:pt>
                <c:pt idx="3">
                  <c:v>Asset Condition and Performance</c:v>
                </c:pt>
                <c:pt idx="4">
                  <c:v>The Strategic Asset Management Plan
</c:v>
                </c:pt>
              </c:strCache>
            </c:strRef>
          </c:cat>
          <c:val>
            <c:numRef>
              <c:f>'4-Portfolio Results'!$Q$5:$Q$9</c:f>
              <c:numCache>
                <c:formatCode>0</c:formatCode>
                <c:ptCount val="5"/>
                <c:pt idx="0">
                  <c:v>85</c:v>
                </c:pt>
                <c:pt idx="1">
                  <c:v>30</c:v>
                </c:pt>
                <c:pt idx="2">
                  <c:v>45</c:v>
                </c:pt>
                <c:pt idx="3">
                  <c:v>65</c:v>
                </c:pt>
                <c:pt idx="4">
                  <c:v>70</c:v>
                </c:pt>
              </c:numCache>
            </c:numRef>
          </c:val>
          <c:extLst>
            <c:ext xmlns:c16="http://schemas.microsoft.com/office/drawing/2014/chart" uri="{C3380CC4-5D6E-409C-BE32-E72D297353CC}">
              <c16:uniqueId val="{00000001-D38F-4D18-8E26-BA8861C975BE}"/>
            </c:ext>
          </c:extLst>
        </c:ser>
        <c:dLbls>
          <c:showLegendKey val="0"/>
          <c:showVal val="0"/>
          <c:showCatName val="0"/>
          <c:showSerName val="0"/>
          <c:showPercent val="0"/>
          <c:showBubbleSize val="0"/>
        </c:dLbls>
        <c:gapWidth val="50"/>
        <c:axId val="708490056"/>
        <c:axId val="708484568"/>
      </c:barChart>
      <c:catAx>
        <c:axId val="708490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4568"/>
        <c:crosses val="autoZero"/>
        <c:auto val="1"/>
        <c:lblAlgn val="ctr"/>
        <c:lblOffset val="100"/>
        <c:tickLblSkip val="1"/>
        <c:tickMarkSkip val="1"/>
        <c:noMultiLvlLbl val="0"/>
      </c:catAx>
      <c:valAx>
        <c:axId val="70848456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0537869728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90056"/>
        <c:crosses val="autoZero"/>
        <c:crossBetween val="between"/>
        <c:majorUnit val="20"/>
      </c:valAx>
      <c:spPr>
        <a:noFill/>
        <a:ln w="3175">
          <a:solidFill>
            <a:srgbClr val="000000"/>
          </a:solidFill>
          <a:prstDash val="solid"/>
        </a:ln>
      </c:spPr>
    </c:plotArea>
    <c:legend>
      <c:legendPos val="r"/>
      <c:layout>
        <c:manualLayout>
          <c:xMode val="edge"/>
          <c:yMode val="edge"/>
          <c:x val="6.4923359569281094E-2"/>
          <c:y val="0.89058695096741214"/>
          <c:w val="0.22602739726027393"/>
          <c:h val="0.10192811858403084"/>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Asset Management Enablers</a:t>
            </a:r>
          </a:p>
        </c:rich>
      </c:tx>
      <c:layout>
        <c:manualLayout>
          <c:xMode val="edge"/>
          <c:yMode val="edge"/>
          <c:x val="0.25373125562101939"/>
          <c:y val="2.0833556796112561E-2"/>
        </c:manualLayout>
      </c:layout>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Results'!$P$15:$P$20</c:f>
              <c:numCache>
                <c:formatCode>0</c:formatCode>
                <c:ptCount val="6"/>
                <c:pt idx="0">
                  <c:v>30</c:v>
                </c:pt>
                <c:pt idx="1">
                  <c:v>45</c:v>
                </c:pt>
                <c:pt idx="2">
                  <c:v>30</c:v>
                </c:pt>
                <c:pt idx="3">
                  <c:v>35</c:v>
                </c:pt>
                <c:pt idx="4">
                  <c:v>30</c:v>
                </c:pt>
                <c:pt idx="5">
                  <c:v>50</c:v>
                </c:pt>
              </c:numCache>
            </c:numRef>
          </c:val>
          <c:extLst>
            <c:ext xmlns:c16="http://schemas.microsoft.com/office/drawing/2014/chart" uri="{C3380CC4-5D6E-409C-BE32-E72D297353CC}">
              <c16:uniqueId val="{00000000-B336-4132-8A06-02FAAA2C5914}"/>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Results'!$Q$15:$Q$20</c:f>
              <c:numCache>
                <c:formatCode>0</c:formatCode>
                <c:ptCount val="6"/>
                <c:pt idx="0">
                  <c:v>45</c:v>
                </c:pt>
                <c:pt idx="1">
                  <c:v>60</c:v>
                </c:pt>
                <c:pt idx="2">
                  <c:v>35</c:v>
                </c:pt>
                <c:pt idx="3">
                  <c:v>70</c:v>
                </c:pt>
                <c:pt idx="4">
                  <c:v>50</c:v>
                </c:pt>
                <c:pt idx="5">
                  <c:v>70</c:v>
                </c:pt>
              </c:numCache>
            </c:numRef>
          </c:val>
          <c:extLst>
            <c:ext xmlns:c16="http://schemas.microsoft.com/office/drawing/2014/chart" uri="{C3380CC4-5D6E-409C-BE32-E72D297353CC}">
              <c16:uniqueId val="{00000001-B336-4132-8A06-02FAAA2C5914}"/>
            </c:ext>
          </c:extLst>
        </c:ser>
        <c:dLbls>
          <c:showLegendKey val="0"/>
          <c:showVal val="0"/>
          <c:showCatName val="0"/>
          <c:showSerName val="0"/>
          <c:showPercent val="0"/>
          <c:showBubbleSize val="0"/>
        </c:dLbls>
        <c:gapWidth val="50"/>
        <c:axId val="708488096"/>
        <c:axId val="708486136"/>
      </c:barChart>
      <c:catAx>
        <c:axId val="7084880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6136"/>
        <c:crosses val="autoZero"/>
        <c:auto val="1"/>
        <c:lblAlgn val="ctr"/>
        <c:lblOffset val="100"/>
        <c:tickLblSkip val="1"/>
        <c:tickMarkSkip val="1"/>
        <c:noMultiLvlLbl val="0"/>
      </c:catAx>
      <c:valAx>
        <c:axId val="70848613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709157098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096"/>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6687306501547989"/>
          <c:w val="0.2237762237762238"/>
          <c:h val="0.12383900928792568"/>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800" b="1">
                <a:solidFill>
                  <a:sysClr val="windowText" lastClr="000000"/>
                </a:solidFill>
                <a:latin typeface="Arial" panose="020B0604020202020204" pitchFamily="34" charset="0"/>
                <a:cs typeface="Arial" panose="020B0604020202020204" pitchFamily="34" charset="0"/>
              </a:rPr>
              <a:t>Maturity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382786526684167"/>
          <c:y val="0.18097222222222226"/>
          <c:w val="0.77228324584426944"/>
          <c:h val="0.61813134182969398"/>
        </c:manualLayout>
      </c:layout>
      <c:barChart>
        <c:barDir val="bar"/>
        <c:grouping val="clustered"/>
        <c:varyColors val="0"/>
        <c:ser>
          <c:idx val="2"/>
          <c:order val="0"/>
          <c:tx>
            <c:strRef>
              <c:f>'4-Portfolio Results'!$F$3</c:f>
              <c:strCache>
                <c:ptCount val="1"/>
                <c:pt idx="0">
                  <c:v>Maturity Gap</c:v>
                </c:pt>
              </c:strCache>
            </c:strRef>
          </c:tx>
          <c:spPr>
            <a:solidFill>
              <a:schemeClr val="tx1"/>
            </a:solidFill>
            <a:ln>
              <a:noFill/>
            </a:ln>
            <a:effectLst/>
          </c:spPr>
          <c:invertIfNegative val="0"/>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Results'!$R$5:$R$20</c:f>
              <c:numCache>
                <c:formatCode>0</c:formatCode>
                <c:ptCount val="16"/>
                <c:pt idx="0">
                  <c:v>80</c:v>
                </c:pt>
                <c:pt idx="1">
                  <c:v>20</c:v>
                </c:pt>
                <c:pt idx="2">
                  <c:v>0</c:v>
                </c:pt>
                <c:pt idx="3">
                  <c:v>20</c:v>
                </c:pt>
                <c:pt idx="4">
                  <c:v>70</c:v>
                </c:pt>
                <c:pt idx="5">
                  <c:v>10</c:v>
                </c:pt>
                <c:pt idx="6">
                  <c:v>5</c:v>
                </c:pt>
                <c:pt idx="7">
                  <c:v>0</c:v>
                </c:pt>
                <c:pt idx="8">
                  <c:v>0</c:v>
                </c:pt>
                <c:pt idx="9">
                  <c:v>5</c:v>
                </c:pt>
                <c:pt idx="10">
                  <c:v>15</c:v>
                </c:pt>
                <c:pt idx="11">
                  <c:v>15</c:v>
                </c:pt>
                <c:pt idx="12">
                  <c:v>5</c:v>
                </c:pt>
                <c:pt idx="13">
                  <c:v>35</c:v>
                </c:pt>
                <c:pt idx="14">
                  <c:v>20</c:v>
                </c:pt>
                <c:pt idx="15">
                  <c:v>20</c:v>
                </c:pt>
              </c:numCache>
            </c:numRef>
          </c:val>
          <c:extLst>
            <c:ext xmlns:c16="http://schemas.microsoft.com/office/drawing/2014/chart" uri="{C3380CC4-5D6E-409C-BE32-E72D297353CC}">
              <c16:uniqueId val="{00000000-82A9-4EEC-91C1-8CF90C641DBD}"/>
            </c:ext>
          </c:extLst>
        </c:ser>
        <c:dLbls>
          <c:showLegendKey val="0"/>
          <c:showVal val="0"/>
          <c:showCatName val="0"/>
          <c:showSerName val="0"/>
          <c:showPercent val="0"/>
          <c:showBubbleSize val="0"/>
        </c:dLbls>
        <c:gapWidth val="219"/>
        <c:axId val="1038853360"/>
        <c:axId val="1038863200"/>
      </c:barChart>
      <c:catAx>
        <c:axId val="1038853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63200"/>
        <c:crosses val="autoZero"/>
        <c:auto val="1"/>
        <c:lblAlgn val="ctr"/>
        <c:lblOffset val="100"/>
        <c:noMultiLvlLbl val="0"/>
      </c:catAx>
      <c:valAx>
        <c:axId val="103886320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53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Developing Asset Management Lifecycle Strategies</a:t>
            </a:r>
          </a:p>
        </c:rich>
      </c:tx>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Results'!$D$10:$D$14</c:f>
              <c:numCache>
                <c:formatCode>General</c:formatCode>
                <c:ptCount val="5"/>
                <c:pt idx="0">
                  <c:v>35</c:v>
                </c:pt>
                <c:pt idx="1">
                  <c:v>95</c:v>
                </c:pt>
                <c:pt idx="2">
                  <c:v>70</c:v>
                </c:pt>
                <c:pt idx="3">
                  <c:v>45</c:v>
                </c:pt>
                <c:pt idx="4">
                  <c:v>40</c:v>
                </c:pt>
              </c:numCache>
            </c:numRef>
          </c:val>
          <c:extLst>
            <c:ext xmlns:c16="http://schemas.microsoft.com/office/drawing/2014/chart" uri="{C3380CC4-5D6E-409C-BE32-E72D297353CC}">
              <c16:uniqueId val="{00000000-436E-40A8-98C9-EE0071AF1F2E}"/>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Results'!$E$10:$E$14</c:f>
              <c:numCache>
                <c:formatCode>General</c:formatCode>
                <c:ptCount val="5"/>
                <c:pt idx="0">
                  <c:v>45</c:v>
                </c:pt>
                <c:pt idx="1">
                  <c:v>100</c:v>
                </c:pt>
                <c:pt idx="2">
                  <c:v>70</c:v>
                </c:pt>
                <c:pt idx="3">
                  <c:v>45</c:v>
                </c:pt>
                <c:pt idx="4">
                  <c:v>45</c:v>
                </c:pt>
              </c:numCache>
            </c:numRef>
          </c:val>
          <c:extLst>
            <c:ext xmlns:c16="http://schemas.microsoft.com/office/drawing/2014/chart" uri="{C3380CC4-5D6E-409C-BE32-E72D297353CC}">
              <c16:uniqueId val="{00000001-436E-40A8-98C9-EE0071AF1F2E}"/>
            </c:ext>
          </c:extLst>
        </c:ser>
        <c:dLbls>
          <c:showLegendKey val="0"/>
          <c:showVal val="0"/>
          <c:showCatName val="0"/>
          <c:showSerName val="0"/>
          <c:showPercent val="0"/>
          <c:showBubbleSize val="0"/>
        </c:dLbls>
        <c:gapWidth val="50"/>
        <c:axId val="708479080"/>
        <c:axId val="708479472"/>
      </c:barChart>
      <c:catAx>
        <c:axId val="7084790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472"/>
        <c:crosses val="autoZero"/>
        <c:auto val="1"/>
        <c:lblAlgn val="ctr"/>
        <c:lblOffset val="100"/>
        <c:tickLblSkip val="1"/>
        <c:tickMarkSkip val="1"/>
        <c:noMultiLvlLbl val="0"/>
      </c:catAx>
      <c:valAx>
        <c:axId val="70847947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699233857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080"/>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7538940809968846"/>
          <c:w val="0.23076923076923078"/>
          <c:h val="0.11526479750778817"/>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Developing Asset Management Lifecycle Strategies</a:t>
            </a:r>
          </a:p>
        </c:rich>
      </c:tx>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Results'!$H$10:$H$14</c:f>
              <c:numCache>
                <c:formatCode>General</c:formatCode>
                <c:ptCount val="5"/>
                <c:pt idx="0">
                  <c:v>35</c:v>
                </c:pt>
                <c:pt idx="1">
                  <c:v>95</c:v>
                </c:pt>
                <c:pt idx="2">
                  <c:v>70</c:v>
                </c:pt>
                <c:pt idx="3">
                  <c:v>45</c:v>
                </c:pt>
                <c:pt idx="4">
                  <c:v>40</c:v>
                </c:pt>
              </c:numCache>
            </c:numRef>
          </c:val>
          <c:extLst>
            <c:ext xmlns:c16="http://schemas.microsoft.com/office/drawing/2014/chart" uri="{C3380CC4-5D6E-409C-BE32-E72D297353CC}">
              <c16:uniqueId val="{00000000-C6C8-42E7-925E-ED6FF267428A}"/>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Results'!$I$10:$I$14</c:f>
              <c:numCache>
                <c:formatCode>General</c:formatCode>
                <c:ptCount val="5"/>
                <c:pt idx="0">
                  <c:v>45</c:v>
                </c:pt>
                <c:pt idx="1">
                  <c:v>100</c:v>
                </c:pt>
                <c:pt idx="2">
                  <c:v>70</c:v>
                </c:pt>
                <c:pt idx="3">
                  <c:v>45</c:v>
                </c:pt>
                <c:pt idx="4">
                  <c:v>45</c:v>
                </c:pt>
              </c:numCache>
            </c:numRef>
          </c:val>
          <c:extLst>
            <c:ext xmlns:c16="http://schemas.microsoft.com/office/drawing/2014/chart" uri="{C3380CC4-5D6E-409C-BE32-E72D297353CC}">
              <c16:uniqueId val="{00000001-C6C8-42E7-925E-ED6FF267428A}"/>
            </c:ext>
          </c:extLst>
        </c:ser>
        <c:dLbls>
          <c:showLegendKey val="0"/>
          <c:showVal val="0"/>
          <c:showCatName val="0"/>
          <c:showSerName val="0"/>
          <c:showPercent val="0"/>
          <c:showBubbleSize val="0"/>
        </c:dLbls>
        <c:gapWidth val="50"/>
        <c:axId val="708479080"/>
        <c:axId val="708479472"/>
      </c:barChart>
      <c:catAx>
        <c:axId val="7084790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472"/>
        <c:crosses val="autoZero"/>
        <c:auto val="1"/>
        <c:lblAlgn val="ctr"/>
        <c:lblOffset val="100"/>
        <c:tickLblSkip val="1"/>
        <c:tickMarkSkip val="1"/>
        <c:noMultiLvlLbl val="0"/>
      </c:catAx>
      <c:valAx>
        <c:axId val="70847947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699233857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080"/>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7538940809968846"/>
          <c:w val="0.23076923076923078"/>
          <c:h val="0.11526479750778817"/>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Developing Asset Management Lifecycle Strategies</a:t>
            </a:r>
          </a:p>
        </c:rich>
      </c:tx>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Results'!$P$10:$P$14</c:f>
              <c:numCache>
                <c:formatCode>0</c:formatCode>
                <c:ptCount val="5"/>
                <c:pt idx="0">
                  <c:v>35</c:v>
                </c:pt>
                <c:pt idx="1">
                  <c:v>95</c:v>
                </c:pt>
                <c:pt idx="2">
                  <c:v>70</c:v>
                </c:pt>
                <c:pt idx="3">
                  <c:v>45</c:v>
                </c:pt>
                <c:pt idx="4">
                  <c:v>40</c:v>
                </c:pt>
              </c:numCache>
            </c:numRef>
          </c:val>
          <c:extLst>
            <c:ext xmlns:c16="http://schemas.microsoft.com/office/drawing/2014/chart" uri="{C3380CC4-5D6E-409C-BE32-E72D297353CC}">
              <c16:uniqueId val="{00000000-CF24-48C4-B962-726F3FB04BA0}"/>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Results'!$C$10:$C$14</c:f>
              <c:strCache>
                <c:ptCount val="5"/>
                <c:pt idx="0">
                  <c:v>Managing Risk and Resilience</c:v>
                </c:pt>
                <c:pt idx="1">
                  <c:v>Operational Planning</c:v>
                </c:pt>
                <c:pt idx="2">
                  <c:v>Capital Works Planning</c:v>
                </c:pt>
                <c:pt idx="3">
                  <c:v>Asset Financial Planning and Management</c:v>
                </c:pt>
                <c:pt idx="4">
                  <c:v>AM Plans (for the Asset Portfolio and Assets)</c:v>
                </c:pt>
              </c:strCache>
            </c:strRef>
          </c:cat>
          <c:val>
            <c:numRef>
              <c:f>'4-Portfolio Results'!$Q$10:$Q$14</c:f>
              <c:numCache>
                <c:formatCode>0</c:formatCode>
                <c:ptCount val="5"/>
                <c:pt idx="0">
                  <c:v>45</c:v>
                </c:pt>
                <c:pt idx="1">
                  <c:v>100</c:v>
                </c:pt>
                <c:pt idx="2">
                  <c:v>70</c:v>
                </c:pt>
                <c:pt idx="3">
                  <c:v>45</c:v>
                </c:pt>
                <c:pt idx="4">
                  <c:v>45</c:v>
                </c:pt>
              </c:numCache>
            </c:numRef>
          </c:val>
          <c:extLst>
            <c:ext xmlns:c16="http://schemas.microsoft.com/office/drawing/2014/chart" uri="{C3380CC4-5D6E-409C-BE32-E72D297353CC}">
              <c16:uniqueId val="{00000001-CF24-48C4-B962-726F3FB04BA0}"/>
            </c:ext>
          </c:extLst>
        </c:ser>
        <c:dLbls>
          <c:showLegendKey val="0"/>
          <c:showVal val="0"/>
          <c:showCatName val="0"/>
          <c:showSerName val="0"/>
          <c:showPercent val="0"/>
          <c:showBubbleSize val="0"/>
        </c:dLbls>
        <c:gapWidth val="50"/>
        <c:axId val="708479080"/>
        <c:axId val="708479472"/>
      </c:barChart>
      <c:catAx>
        <c:axId val="7084790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472"/>
        <c:crosses val="autoZero"/>
        <c:auto val="1"/>
        <c:lblAlgn val="ctr"/>
        <c:lblOffset val="100"/>
        <c:tickLblSkip val="1"/>
        <c:tickMarkSkip val="1"/>
        <c:noMultiLvlLbl val="0"/>
      </c:catAx>
      <c:valAx>
        <c:axId val="70847947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699233857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79080"/>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7538940809968846"/>
          <c:w val="0.23076923076923078"/>
          <c:h val="0.11526479750778817"/>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Element'!$J$64</c:f>
          <c:strCache>
            <c:ptCount val="1"/>
          </c:strCache>
        </c:strRef>
      </c:tx>
      <c:layout>
        <c:manualLayout>
          <c:xMode val="edge"/>
          <c:yMode val="edge"/>
          <c:x val="0.253731255621019"/>
          <c:y val="2.0833556796112599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8208955223880697"/>
          <c:y val="0.1458339267331"/>
          <c:w val="0.52238805970149205"/>
          <c:h val="0.67500274659320803"/>
        </c:manualLayout>
      </c:layout>
      <c:barChart>
        <c:barDir val="bar"/>
        <c:grouping val="clustered"/>
        <c:varyColors val="0"/>
        <c:ser>
          <c:idx val="0"/>
          <c:order val="0"/>
          <c:tx>
            <c:strRef>
              <c:f>'5-Results by Element'!$AA$15</c:f>
              <c:strCache>
                <c:ptCount val="1"/>
              </c:strCache>
            </c:strRef>
          </c:tx>
          <c:spPr>
            <a:solidFill>
              <a:schemeClr val="tx2">
                <a:lumMod val="40000"/>
                <a:lumOff val="60000"/>
              </a:schemeClr>
            </a:solidFill>
            <a:ln w="12700">
              <a:solidFill>
                <a:srgbClr val="003300"/>
              </a:solidFill>
              <a:prstDash val="solid"/>
            </a:ln>
          </c:spPr>
          <c:invertIfNegative val="0"/>
          <c:cat>
            <c:numRef>
              <c:f>'5-Results by Element'!$Z$27:$Z$32</c:f>
              <c:numCache>
                <c:formatCode>General</c:formatCode>
                <c:ptCount val="6"/>
              </c:numCache>
            </c:numRef>
          </c:cat>
          <c:val>
            <c:numRef>
              <c:f>'5-Results by Element'!$AA$27:$AA$32</c:f>
              <c:numCache>
                <c:formatCode>General</c:formatCode>
                <c:ptCount val="6"/>
              </c:numCache>
            </c:numRef>
          </c:val>
          <c:extLst>
            <c:ext xmlns:c16="http://schemas.microsoft.com/office/drawing/2014/chart" uri="{C3380CC4-5D6E-409C-BE32-E72D297353CC}">
              <c16:uniqueId val="{00000000-F833-40B4-A7CB-EE1844456DF4}"/>
            </c:ext>
          </c:extLst>
        </c:ser>
        <c:ser>
          <c:idx val="1"/>
          <c:order val="1"/>
          <c:tx>
            <c:strRef>
              <c:f>'5-Results by Element'!$AB$15</c:f>
              <c:strCache>
                <c:ptCount val="1"/>
              </c:strCache>
            </c:strRef>
          </c:tx>
          <c:spPr>
            <a:solidFill>
              <a:schemeClr val="tx2">
                <a:lumMod val="75000"/>
              </a:schemeClr>
            </a:solidFill>
            <a:ln w="12700">
              <a:solidFill>
                <a:srgbClr val="339966"/>
              </a:solidFill>
              <a:prstDash val="solid"/>
            </a:ln>
          </c:spPr>
          <c:invertIfNegative val="0"/>
          <c:cat>
            <c:numRef>
              <c:f>'5-Results by Element'!$Z$27:$Z$32</c:f>
              <c:numCache>
                <c:formatCode>General</c:formatCode>
                <c:ptCount val="6"/>
              </c:numCache>
            </c:numRef>
          </c:cat>
          <c:val>
            <c:numRef>
              <c:f>'5-Results by Element'!$AB$27:$AB$32</c:f>
              <c:numCache>
                <c:formatCode>General</c:formatCode>
                <c:ptCount val="6"/>
              </c:numCache>
            </c:numRef>
          </c:val>
          <c:extLst>
            <c:ext xmlns:c16="http://schemas.microsoft.com/office/drawing/2014/chart" uri="{C3380CC4-5D6E-409C-BE32-E72D297353CC}">
              <c16:uniqueId val="{00000001-F833-40B4-A7CB-EE1844456DF4}"/>
            </c:ext>
          </c:extLst>
        </c:ser>
        <c:dLbls>
          <c:showLegendKey val="0"/>
          <c:showVal val="0"/>
          <c:showCatName val="0"/>
          <c:showSerName val="0"/>
          <c:showPercent val="0"/>
          <c:showBubbleSize val="0"/>
        </c:dLbls>
        <c:gapWidth val="50"/>
        <c:axId val="403598792"/>
        <c:axId val="403594480"/>
      </c:barChart>
      <c:catAx>
        <c:axId val="4035987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4480"/>
        <c:crosses val="autoZero"/>
        <c:auto val="1"/>
        <c:lblAlgn val="ctr"/>
        <c:lblOffset val="100"/>
        <c:tickLblSkip val="1"/>
        <c:tickMarkSkip val="1"/>
        <c:noMultiLvlLbl val="0"/>
      </c:catAx>
      <c:valAx>
        <c:axId val="40359448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8805963939822203"/>
              <c:y val="0.895837091570984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8792"/>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6687306501548"/>
          <c:w val="0.223776223776224"/>
          <c:h val="0.123839009287926"/>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Element'!$B$5</c:f>
          <c:strCache>
            <c:ptCount val="1"/>
            <c:pt idx="0">
              <c:v>Analysing the Strategic Direction (AM Policy and Objectives)
</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Element'!$B$6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Element'!$B$7:$B$9</c:f>
              <c:numCache>
                <c:formatCode>0</c:formatCode>
                <c:ptCount val="3"/>
                <c:pt idx="0">
                  <c:v>5</c:v>
                </c:pt>
                <c:pt idx="1">
                  <c:v>5</c:v>
                </c:pt>
                <c:pt idx="2">
                  <c:v>5</c:v>
                </c:pt>
              </c:numCache>
            </c:numRef>
          </c:val>
          <c:extLst>
            <c:ext xmlns:c16="http://schemas.microsoft.com/office/drawing/2014/chart" uri="{C3380CC4-5D6E-409C-BE32-E72D297353CC}">
              <c16:uniqueId val="{00000000-2F19-4BCA-832C-38522C78FE68}"/>
            </c:ext>
          </c:extLst>
        </c:ser>
        <c:ser>
          <c:idx val="2"/>
          <c:order val="1"/>
          <c:tx>
            <c:strRef>
              <c:f>'5-Results by Element'!$C$6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Element'!$C$7:$C$9</c:f>
              <c:numCache>
                <c:formatCode>0</c:formatCode>
                <c:ptCount val="3"/>
                <c:pt idx="0">
                  <c:v>85</c:v>
                </c:pt>
                <c:pt idx="1">
                  <c:v>85</c:v>
                </c:pt>
                <c:pt idx="2">
                  <c:v>85</c:v>
                </c:pt>
              </c:numCache>
            </c:numRef>
          </c:val>
          <c:extLst>
            <c:ext xmlns:c16="http://schemas.microsoft.com/office/drawing/2014/chart" uri="{C3380CC4-5D6E-409C-BE32-E72D297353CC}">
              <c16:uniqueId val="{00000001-2F19-4BCA-832C-38522C78FE68}"/>
            </c:ext>
          </c:extLst>
        </c:ser>
        <c:dLbls>
          <c:showLegendKey val="0"/>
          <c:showVal val="0"/>
          <c:showCatName val="0"/>
          <c:showSerName val="0"/>
          <c:showPercent val="0"/>
          <c:showBubbleSize val="0"/>
        </c:dLbls>
        <c:gapWidth val="50"/>
        <c:axId val="403594872"/>
        <c:axId val="403597224"/>
      </c:barChart>
      <c:catAx>
        <c:axId val="4035948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7224"/>
        <c:crosses val="autoZero"/>
        <c:auto val="1"/>
        <c:lblAlgn val="ctr"/>
        <c:lblOffset val="100"/>
        <c:tickLblSkip val="1"/>
        <c:tickMarkSkip val="1"/>
        <c:noMultiLvlLbl val="0"/>
      </c:catAx>
      <c:valAx>
        <c:axId val="403597224"/>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487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Element'!$D$5</c:f>
          <c:strCache>
            <c:ptCount val="1"/>
            <c:pt idx="0">
              <c:v>Levels of Service Framework
</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Element'!$D$6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Element'!$D$7:$D$9</c:f>
              <c:numCache>
                <c:formatCode>0</c:formatCode>
                <c:ptCount val="3"/>
                <c:pt idx="0">
                  <c:v>10</c:v>
                </c:pt>
                <c:pt idx="1">
                  <c:v>10</c:v>
                </c:pt>
                <c:pt idx="2">
                  <c:v>10</c:v>
                </c:pt>
              </c:numCache>
            </c:numRef>
          </c:val>
          <c:extLst>
            <c:ext xmlns:c16="http://schemas.microsoft.com/office/drawing/2014/chart" uri="{C3380CC4-5D6E-409C-BE32-E72D297353CC}">
              <c16:uniqueId val="{00000000-C7AC-4ADB-B577-582E5835BB5B}"/>
            </c:ext>
          </c:extLst>
        </c:ser>
        <c:ser>
          <c:idx val="2"/>
          <c:order val="1"/>
          <c:tx>
            <c:strRef>
              <c:f>'5-Results by Element'!$E$6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Element'!$E$7:$E$9</c:f>
              <c:numCache>
                <c:formatCode>0</c:formatCode>
                <c:ptCount val="3"/>
                <c:pt idx="0">
                  <c:v>30</c:v>
                </c:pt>
                <c:pt idx="1">
                  <c:v>30</c:v>
                </c:pt>
                <c:pt idx="2">
                  <c:v>30</c:v>
                </c:pt>
              </c:numCache>
            </c:numRef>
          </c:val>
          <c:extLst>
            <c:ext xmlns:c16="http://schemas.microsoft.com/office/drawing/2014/chart" uri="{C3380CC4-5D6E-409C-BE32-E72D297353CC}">
              <c16:uniqueId val="{00000001-C7AC-4ADB-B577-582E5835BB5B}"/>
            </c:ext>
          </c:extLst>
        </c:ser>
        <c:dLbls>
          <c:showLegendKey val="0"/>
          <c:showVal val="0"/>
          <c:showCatName val="0"/>
          <c:showSerName val="0"/>
          <c:showPercent val="0"/>
          <c:showBubbleSize val="0"/>
        </c:dLbls>
        <c:gapWidth val="50"/>
        <c:axId val="403599576"/>
        <c:axId val="403596832"/>
      </c:barChart>
      <c:catAx>
        <c:axId val="403599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6832"/>
        <c:crosses val="autoZero"/>
        <c:auto val="1"/>
        <c:lblAlgn val="ctr"/>
        <c:lblOffset val="100"/>
        <c:tickLblSkip val="1"/>
        <c:tickMarkSkip val="1"/>
        <c:noMultiLvlLbl val="0"/>
      </c:catAx>
      <c:valAx>
        <c:axId val="40359683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9576"/>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Element'!$F$5</c:f>
          <c:strCache>
            <c:ptCount val="1"/>
            <c:pt idx="0">
              <c:v>Demand Forecasting and Management</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Element'!$F$6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Element'!$F$7:$F$9</c:f>
              <c:numCache>
                <c:formatCode>0</c:formatCode>
                <c:ptCount val="3"/>
                <c:pt idx="0">
                  <c:v>45</c:v>
                </c:pt>
                <c:pt idx="1">
                  <c:v>45</c:v>
                </c:pt>
                <c:pt idx="2">
                  <c:v>45</c:v>
                </c:pt>
              </c:numCache>
            </c:numRef>
          </c:val>
          <c:extLst>
            <c:ext xmlns:c16="http://schemas.microsoft.com/office/drawing/2014/chart" uri="{C3380CC4-5D6E-409C-BE32-E72D297353CC}">
              <c16:uniqueId val="{00000000-0E9C-44E9-A514-EB0BB16416BB}"/>
            </c:ext>
          </c:extLst>
        </c:ser>
        <c:ser>
          <c:idx val="2"/>
          <c:order val="1"/>
          <c:tx>
            <c:strRef>
              <c:f>'5-Results by Element'!$G$6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Element'!$G$7:$G$9</c:f>
              <c:numCache>
                <c:formatCode>0</c:formatCode>
                <c:ptCount val="3"/>
                <c:pt idx="0">
                  <c:v>45</c:v>
                </c:pt>
                <c:pt idx="1">
                  <c:v>45</c:v>
                </c:pt>
                <c:pt idx="2">
                  <c:v>45</c:v>
                </c:pt>
              </c:numCache>
            </c:numRef>
          </c:val>
          <c:extLst>
            <c:ext xmlns:c16="http://schemas.microsoft.com/office/drawing/2014/chart" uri="{C3380CC4-5D6E-409C-BE32-E72D297353CC}">
              <c16:uniqueId val="{00000001-0E9C-44E9-A514-EB0BB16416BB}"/>
            </c:ext>
          </c:extLst>
        </c:ser>
        <c:dLbls>
          <c:showLegendKey val="0"/>
          <c:showVal val="0"/>
          <c:showCatName val="0"/>
          <c:showSerName val="0"/>
          <c:showPercent val="0"/>
          <c:showBubbleSize val="0"/>
        </c:dLbls>
        <c:gapWidth val="50"/>
        <c:axId val="403600360"/>
        <c:axId val="403595264"/>
      </c:barChart>
      <c:catAx>
        <c:axId val="4036003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595264"/>
        <c:crosses val="autoZero"/>
        <c:auto val="1"/>
        <c:lblAlgn val="ctr"/>
        <c:lblOffset val="100"/>
        <c:tickLblSkip val="1"/>
        <c:tickMarkSkip val="1"/>
        <c:noMultiLvlLbl val="0"/>
      </c:catAx>
      <c:valAx>
        <c:axId val="403595264"/>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600360"/>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Element'!$H$5</c:f>
          <c:strCache>
            <c:ptCount val="1"/>
            <c:pt idx="0">
              <c:v>Asset Condition and Performance</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Element'!$H$6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Element'!$H$7:$H$9</c:f>
              <c:numCache>
                <c:formatCode>0</c:formatCode>
                <c:ptCount val="3"/>
                <c:pt idx="0">
                  <c:v>45</c:v>
                </c:pt>
                <c:pt idx="1">
                  <c:v>45</c:v>
                </c:pt>
                <c:pt idx="2">
                  <c:v>45</c:v>
                </c:pt>
              </c:numCache>
            </c:numRef>
          </c:val>
          <c:extLst>
            <c:ext xmlns:c16="http://schemas.microsoft.com/office/drawing/2014/chart" uri="{C3380CC4-5D6E-409C-BE32-E72D297353CC}">
              <c16:uniqueId val="{00000000-7AFA-4069-B430-7CF78C11714C}"/>
            </c:ext>
          </c:extLst>
        </c:ser>
        <c:ser>
          <c:idx val="2"/>
          <c:order val="1"/>
          <c:tx>
            <c:strRef>
              <c:f>'5-Results by Element'!$I$6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Element'!$I$7:$I$9</c:f>
              <c:numCache>
                <c:formatCode>0</c:formatCode>
                <c:ptCount val="3"/>
                <c:pt idx="0">
                  <c:v>65</c:v>
                </c:pt>
                <c:pt idx="1">
                  <c:v>65</c:v>
                </c:pt>
                <c:pt idx="2">
                  <c:v>65</c:v>
                </c:pt>
              </c:numCache>
            </c:numRef>
          </c:val>
          <c:extLst>
            <c:ext xmlns:c16="http://schemas.microsoft.com/office/drawing/2014/chart" uri="{C3380CC4-5D6E-409C-BE32-E72D297353CC}">
              <c16:uniqueId val="{00000001-7AFA-4069-B430-7CF78C11714C}"/>
            </c:ext>
          </c:extLst>
        </c:ser>
        <c:dLbls>
          <c:showLegendKey val="0"/>
          <c:showVal val="0"/>
          <c:showCatName val="0"/>
          <c:showSerName val="0"/>
          <c:showPercent val="0"/>
          <c:showBubbleSize val="0"/>
        </c:dLbls>
        <c:gapWidth val="50"/>
        <c:axId val="404161832"/>
        <c:axId val="404163008"/>
      </c:barChart>
      <c:catAx>
        <c:axId val="4041618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3008"/>
        <c:crosses val="autoZero"/>
        <c:auto val="1"/>
        <c:lblAlgn val="ctr"/>
        <c:lblOffset val="100"/>
        <c:tickLblSkip val="1"/>
        <c:tickMarkSkip val="1"/>
        <c:noMultiLvlLbl val="0"/>
      </c:catAx>
      <c:valAx>
        <c:axId val="40416300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183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Element'!$J$5</c:f>
          <c:strCache>
            <c:ptCount val="1"/>
            <c:pt idx="0">
              <c:v>The Strategic Asset Management Plan
</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Element'!$J$6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Element'!$J$7:$J$9</c:f>
              <c:numCache>
                <c:formatCode>0</c:formatCode>
                <c:ptCount val="3"/>
                <c:pt idx="0">
                  <c:v>0</c:v>
                </c:pt>
                <c:pt idx="1">
                  <c:v>0</c:v>
                </c:pt>
                <c:pt idx="2">
                  <c:v>0</c:v>
                </c:pt>
              </c:numCache>
            </c:numRef>
          </c:val>
          <c:extLst>
            <c:ext xmlns:c16="http://schemas.microsoft.com/office/drawing/2014/chart" uri="{C3380CC4-5D6E-409C-BE32-E72D297353CC}">
              <c16:uniqueId val="{00000000-C781-47EC-9FD0-5F081F081E8B}"/>
            </c:ext>
          </c:extLst>
        </c:ser>
        <c:ser>
          <c:idx val="2"/>
          <c:order val="1"/>
          <c:tx>
            <c:strRef>
              <c:f>'5-Results by Element'!$K$6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Element'!$K$7:$K$9</c:f>
              <c:numCache>
                <c:formatCode>0</c:formatCode>
                <c:ptCount val="3"/>
                <c:pt idx="0">
                  <c:v>70</c:v>
                </c:pt>
                <c:pt idx="1">
                  <c:v>70</c:v>
                </c:pt>
                <c:pt idx="2">
                  <c:v>70</c:v>
                </c:pt>
              </c:numCache>
            </c:numRef>
          </c:val>
          <c:extLst>
            <c:ext xmlns:c16="http://schemas.microsoft.com/office/drawing/2014/chart" uri="{C3380CC4-5D6E-409C-BE32-E72D297353CC}">
              <c16:uniqueId val="{00000001-C781-47EC-9FD0-5F081F081E8B}"/>
            </c:ext>
          </c:extLst>
        </c:ser>
        <c:dLbls>
          <c:showLegendKey val="0"/>
          <c:showVal val="0"/>
          <c:showCatName val="0"/>
          <c:showSerName val="0"/>
          <c:showPercent val="0"/>
          <c:showBubbleSize val="0"/>
        </c:dLbls>
        <c:gapWidth val="50"/>
        <c:axId val="404159872"/>
        <c:axId val="404158696"/>
      </c:barChart>
      <c:catAx>
        <c:axId val="4041598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58696"/>
        <c:crosses val="autoZero"/>
        <c:auto val="1"/>
        <c:lblAlgn val="ctr"/>
        <c:lblOffset val="100"/>
        <c:tickLblSkip val="1"/>
        <c:tickMarkSkip val="1"/>
        <c:noMultiLvlLbl val="0"/>
      </c:catAx>
      <c:valAx>
        <c:axId val="40415869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5987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Element'!$L$5</c:f>
          <c:strCache>
            <c:ptCount val="1"/>
            <c:pt idx="0">
              <c:v>Managing Risk and Resilience</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Element'!$L$6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Element'!$L$7:$L$9</c:f>
              <c:numCache>
                <c:formatCode>0</c:formatCode>
                <c:ptCount val="3"/>
                <c:pt idx="0">
                  <c:v>35</c:v>
                </c:pt>
                <c:pt idx="1">
                  <c:v>35</c:v>
                </c:pt>
                <c:pt idx="2">
                  <c:v>35</c:v>
                </c:pt>
              </c:numCache>
            </c:numRef>
          </c:val>
          <c:extLst>
            <c:ext xmlns:c16="http://schemas.microsoft.com/office/drawing/2014/chart" uri="{C3380CC4-5D6E-409C-BE32-E72D297353CC}">
              <c16:uniqueId val="{00000000-20A9-4EF7-8505-5A62151FD24D}"/>
            </c:ext>
          </c:extLst>
        </c:ser>
        <c:ser>
          <c:idx val="2"/>
          <c:order val="1"/>
          <c:tx>
            <c:strRef>
              <c:f>'5-Results by Element'!$M$6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Element'!$M$7:$M$9</c:f>
              <c:numCache>
                <c:formatCode>0</c:formatCode>
                <c:ptCount val="3"/>
                <c:pt idx="0">
                  <c:v>45</c:v>
                </c:pt>
                <c:pt idx="1">
                  <c:v>45</c:v>
                </c:pt>
                <c:pt idx="2">
                  <c:v>45</c:v>
                </c:pt>
              </c:numCache>
            </c:numRef>
          </c:val>
          <c:extLst>
            <c:ext xmlns:c16="http://schemas.microsoft.com/office/drawing/2014/chart" uri="{C3380CC4-5D6E-409C-BE32-E72D297353CC}">
              <c16:uniqueId val="{00000001-20A9-4EF7-8505-5A62151FD24D}"/>
            </c:ext>
          </c:extLst>
        </c:ser>
        <c:dLbls>
          <c:showLegendKey val="0"/>
          <c:showVal val="0"/>
          <c:showCatName val="0"/>
          <c:showSerName val="0"/>
          <c:showPercent val="0"/>
          <c:showBubbleSize val="0"/>
        </c:dLbls>
        <c:gapWidth val="50"/>
        <c:axId val="404162224"/>
        <c:axId val="404160264"/>
      </c:barChart>
      <c:catAx>
        <c:axId val="40416222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0264"/>
        <c:crosses val="autoZero"/>
        <c:auto val="1"/>
        <c:lblAlgn val="ctr"/>
        <c:lblOffset val="100"/>
        <c:tickLblSkip val="1"/>
        <c:tickMarkSkip val="1"/>
        <c:noMultiLvlLbl val="0"/>
      </c:catAx>
      <c:valAx>
        <c:axId val="404160264"/>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2224"/>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Element'!$N$5</c:f>
          <c:strCache>
            <c:ptCount val="1"/>
            <c:pt idx="0">
              <c:v>Operational Planning</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Element'!$N$6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Element'!$N$7:$N$9</c:f>
              <c:numCache>
                <c:formatCode>0</c:formatCode>
                <c:ptCount val="3"/>
                <c:pt idx="0">
                  <c:v>95</c:v>
                </c:pt>
                <c:pt idx="1">
                  <c:v>95</c:v>
                </c:pt>
                <c:pt idx="2">
                  <c:v>95</c:v>
                </c:pt>
              </c:numCache>
            </c:numRef>
          </c:val>
          <c:extLst>
            <c:ext xmlns:c16="http://schemas.microsoft.com/office/drawing/2014/chart" uri="{C3380CC4-5D6E-409C-BE32-E72D297353CC}">
              <c16:uniqueId val="{00000000-4A88-4561-9131-6ADCF1E75574}"/>
            </c:ext>
          </c:extLst>
        </c:ser>
        <c:ser>
          <c:idx val="2"/>
          <c:order val="1"/>
          <c:tx>
            <c:strRef>
              <c:f>'5-Results by Element'!$O$6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Element'!$O$7:$O$9</c:f>
              <c:numCache>
                <c:formatCode>0</c:formatCode>
                <c:ptCount val="3"/>
                <c:pt idx="0">
                  <c:v>100</c:v>
                </c:pt>
                <c:pt idx="1">
                  <c:v>100</c:v>
                </c:pt>
                <c:pt idx="2">
                  <c:v>100</c:v>
                </c:pt>
              </c:numCache>
            </c:numRef>
          </c:val>
          <c:extLst>
            <c:ext xmlns:c16="http://schemas.microsoft.com/office/drawing/2014/chart" uri="{C3380CC4-5D6E-409C-BE32-E72D297353CC}">
              <c16:uniqueId val="{00000001-4A88-4561-9131-6ADCF1E75574}"/>
            </c:ext>
          </c:extLst>
        </c:ser>
        <c:dLbls>
          <c:showLegendKey val="0"/>
          <c:showVal val="0"/>
          <c:showCatName val="0"/>
          <c:showSerName val="0"/>
          <c:showPercent val="0"/>
          <c:showBubbleSize val="0"/>
        </c:dLbls>
        <c:gapWidth val="50"/>
        <c:axId val="404160656"/>
        <c:axId val="404157128"/>
      </c:barChart>
      <c:catAx>
        <c:axId val="4041606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57128"/>
        <c:crosses val="autoZero"/>
        <c:auto val="1"/>
        <c:lblAlgn val="ctr"/>
        <c:lblOffset val="100"/>
        <c:tickLblSkip val="1"/>
        <c:tickMarkSkip val="1"/>
        <c:noMultiLvlLbl val="0"/>
      </c:catAx>
      <c:valAx>
        <c:axId val="40415712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0656"/>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Asset Management Enablers</a:t>
            </a:r>
          </a:p>
        </c:rich>
      </c:tx>
      <c:layout>
        <c:manualLayout>
          <c:xMode val="edge"/>
          <c:yMode val="edge"/>
          <c:x val="0.25373125562101939"/>
          <c:y val="2.0833556796112561E-2"/>
        </c:manualLayout>
      </c:layout>
      <c:overlay val="0"/>
      <c:spPr>
        <a:noFill/>
        <a:ln w="25400">
          <a:noFill/>
        </a:ln>
      </c:sp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solidFill>
                <a:srgbClr val="0033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Results'!$D$15:$D$20</c:f>
              <c:numCache>
                <c:formatCode>General</c:formatCode>
                <c:ptCount val="6"/>
                <c:pt idx="0">
                  <c:v>30</c:v>
                </c:pt>
                <c:pt idx="1">
                  <c:v>45</c:v>
                </c:pt>
                <c:pt idx="2">
                  <c:v>30</c:v>
                </c:pt>
                <c:pt idx="3">
                  <c:v>35</c:v>
                </c:pt>
                <c:pt idx="4">
                  <c:v>30</c:v>
                </c:pt>
                <c:pt idx="5">
                  <c:v>50</c:v>
                </c:pt>
              </c:numCache>
            </c:numRef>
          </c:val>
          <c:extLst>
            <c:ext xmlns:c16="http://schemas.microsoft.com/office/drawing/2014/chart" uri="{C3380CC4-5D6E-409C-BE32-E72D297353CC}">
              <c16:uniqueId val="{00000000-A70D-4E0A-805F-6796194019E3}"/>
            </c:ext>
          </c:extLst>
        </c:ser>
        <c:ser>
          <c:idx val="1"/>
          <c:order val="1"/>
          <c:tx>
            <c:strRef>
              <c:f>'4-Portfolio Results'!$E$3</c:f>
              <c:strCache>
                <c:ptCount val="1"/>
                <c:pt idx="0">
                  <c:v>Target Score</c:v>
                </c:pt>
              </c:strCache>
            </c:strRef>
          </c:tx>
          <c:spPr>
            <a:solidFill>
              <a:schemeClr val="tx2">
                <a:lumMod val="75000"/>
              </a:schemeClr>
            </a:solidFill>
            <a:ln w="12700">
              <a:solidFill>
                <a:schemeClr val="tx1"/>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Results'!$C$15:$C$20</c:f>
              <c:strCache>
                <c:ptCount val="6"/>
                <c:pt idx="0">
                  <c:v>AM People and Leaders</c:v>
                </c:pt>
                <c:pt idx="1">
                  <c:v>Asset Data and Information </c:v>
                </c:pt>
                <c:pt idx="2">
                  <c:v>Asset Management Information Systems (AMIS)</c:v>
                </c:pt>
                <c:pt idx="3">
                  <c:v>AM Process Management</c:v>
                </c:pt>
                <c:pt idx="4">
                  <c:v>Outsourcing and Procurement</c:v>
                </c:pt>
                <c:pt idx="5">
                  <c:v>Continual Improvement</c:v>
                </c:pt>
              </c:strCache>
            </c:strRef>
          </c:cat>
          <c:val>
            <c:numRef>
              <c:f>'4-Portfolio Results'!$E$15:$E$20</c:f>
              <c:numCache>
                <c:formatCode>General</c:formatCode>
                <c:ptCount val="6"/>
                <c:pt idx="0">
                  <c:v>45</c:v>
                </c:pt>
                <c:pt idx="1">
                  <c:v>60</c:v>
                </c:pt>
                <c:pt idx="2">
                  <c:v>35</c:v>
                </c:pt>
                <c:pt idx="3">
                  <c:v>70</c:v>
                </c:pt>
                <c:pt idx="4">
                  <c:v>50</c:v>
                </c:pt>
                <c:pt idx="5">
                  <c:v>70</c:v>
                </c:pt>
              </c:numCache>
            </c:numRef>
          </c:val>
          <c:extLst>
            <c:ext xmlns:c16="http://schemas.microsoft.com/office/drawing/2014/chart" uri="{C3380CC4-5D6E-409C-BE32-E72D297353CC}">
              <c16:uniqueId val="{00000001-A70D-4E0A-805F-6796194019E3}"/>
            </c:ext>
          </c:extLst>
        </c:ser>
        <c:dLbls>
          <c:showLegendKey val="0"/>
          <c:showVal val="0"/>
          <c:showCatName val="0"/>
          <c:showSerName val="0"/>
          <c:showPercent val="0"/>
          <c:showBubbleSize val="0"/>
        </c:dLbls>
        <c:gapWidth val="50"/>
        <c:axId val="708488096"/>
        <c:axId val="708486136"/>
      </c:barChart>
      <c:catAx>
        <c:axId val="7084880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6136"/>
        <c:crosses val="autoZero"/>
        <c:auto val="1"/>
        <c:lblAlgn val="ctr"/>
        <c:lblOffset val="100"/>
        <c:tickLblSkip val="1"/>
        <c:tickMarkSkip val="1"/>
        <c:noMultiLvlLbl val="0"/>
      </c:catAx>
      <c:valAx>
        <c:axId val="70848613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70915709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096"/>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6687306501547989"/>
          <c:w val="0.2237762237762238"/>
          <c:h val="0.12383900928792568"/>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Element'!$P$5</c:f>
          <c:strCache>
            <c:ptCount val="1"/>
            <c:pt idx="0">
              <c:v>Capital Works Planning</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Element'!$P$6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Element'!$P$7:$P$9</c:f>
              <c:numCache>
                <c:formatCode>0</c:formatCode>
                <c:ptCount val="3"/>
                <c:pt idx="0">
                  <c:v>70</c:v>
                </c:pt>
                <c:pt idx="1">
                  <c:v>70</c:v>
                </c:pt>
                <c:pt idx="2">
                  <c:v>70</c:v>
                </c:pt>
              </c:numCache>
            </c:numRef>
          </c:val>
          <c:extLst>
            <c:ext xmlns:c16="http://schemas.microsoft.com/office/drawing/2014/chart" uri="{C3380CC4-5D6E-409C-BE32-E72D297353CC}">
              <c16:uniqueId val="{00000000-882F-4933-BD81-E40BD2A257FE}"/>
            </c:ext>
          </c:extLst>
        </c:ser>
        <c:ser>
          <c:idx val="2"/>
          <c:order val="1"/>
          <c:tx>
            <c:strRef>
              <c:f>'5-Results by Element'!$Q$6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Element'!$Q$7:$Q$9</c:f>
              <c:numCache>
                <c:formatCode>0</c:formatCode>
                <c:ptCount val="3"/>
                <c:pt idx="0">
                  <c:v>70</c:v>
                </c:pt>
                <c:pt idx="1">
                  <c:v>70</c:v>
                </c:pt>
                <c:pt idx="2">
                  <c:v>70</c:v>
                </c:pt>
              </c:numCache>
            </c:numRef>
          </c:val>
          <c:extLst>
            <c:ext xmlns:c16="http://schemas.microsoft.com/office/drawing/2014/chart" uri="{C3380CC4-5D6E-409C-BE32-E72D297353CC}">
              <c16:uniqueId val="{00000001-882F-4933-BD81-E40BD2A257FE}"/>
            </c:ext>
          </c:extLst>
        </c:ser>
        <c:dLbls>
          <c:showLegendKey val="0"/>
          <c:showVal val="0"/>
          <c:showCatName val="0"/>
          <c:showSerName val="0"/>
          <c:showPercent val="0"/>
          <c:showBubbleSize val="0"/>
        </c:dLbls>
        <c:gapWidth val="50"/>
        <c:axId val="404163792"/>
        <c:axId val="404163400"/>
      </c:barChart>
      <c:catAx>
        <c:axId val="4041637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3400"/>
        <c:crosses val="autoZero"/>
        <c:auto val="1"/>
        <c:lblAlgn val="ctr"/>
        <c:lblOffset val="100"/>
        <c:tickLblSkip val="1"/>
        <c:tickMarkSkip val="1"/>
        <c:noMultiLvlLbl val="0"/>
      </c:catAx>
      <c:valAx>
        <c:axId val="40416340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379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Element'!$R$5</c:f>
          <c:strCache>
            <c:ptCount val="1"/>
            <c:pt idx="0">
              <c:v>Asset Financial Planning and Management</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Element'!$R$6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Element'!$R$7:$R$9</c:f>
              <c:numCache>
                <c:formatCode>0</c:formatCode>
                <c:ptCount val="3"/>
                <c:pt idx="0">
                  <c:v>45</c:v>
                </c:pt>
                <c:pt idx="1">
                  <c:v>45</c:v>
                </c:pt>
                <c:pt idx="2">
                  <c:v>45</c:v>
                </c:pt>
              </c:numCache>
            </c:numRef>
          </c:val>
          <c:extLst>
            <c:ext xmlns:c16="http://schemas.microsoft.com/office/drawing/2014/chart" uri="{C3380CC4-5D6E-409C-BE32-E72D297353CC}">
              <c16:uniqueId val="{00000000-6C6C-450B-9B2A-A4F71D65FD00}"/>
            </c:ext>
          </c:extLst>
        </c:ser>
        <c:ser>
          <c:idx val="2"/>
          <c:order val="1"/>
          <c:tx>
            <c:strRef>
              <c:f>'5-Results by Element'!$S$6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Element'!$S$7:$S$9</c:f>
              <c:numCache>
                <c:formatCode>0</c:formatCode>
                <c:ptCount val="3"/>
                <c:pt idx="0">
                  <c:v>45</c:v>
                </c:pt>
                <c:pt idx="1">
                  <c:v>45</c:v>
                </c:pt>
                <c:pt idx="2">
                  <c:v>45</c:v>
                </c:pt>
              </c:numCache>
            </c:numRef>
          </c:val>
          <c:extLst>
            <c:ext xmlns:c16="http://schemas.microsoft.com/office/drawing/2014/chart" uri="{C3380CC4-5D6E-409C-BE32-E72D297353CC}">
              <c16:uniqueId val="{00000001-6C6C-450B-9B2A-A4F71D65FD00}"/>
            </c:ext>
          </c:extLst>
        </c:ser>
        <c:dLbls>
          <c:showLegendKey val="0"/>
          <c:showVal val="0"/>
          <c:showCatName val="0"/>
          <c:showSerName val="0"/>
          <c:showPercent val="0"/>
          <c:showBubbleSize val="0"/>
        </c:dLbls>
        <c:gapWidth val="50"/>
        <c:axId val="404162616"/>
        <c:axId val="404161440"/>
      </c:barChart>
      <c:catAx>
        <c:axId val="4041626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1440"/>
        <c:crosses val="autoZero"/>
        <c:auto val="1"/>
        <c:lblAlgn val="ctr"/>
        <c:lblOffset val="100"/>
        <c:tickLblSkip val="1"/>
        <c:tickMarkSkip val="1"/>
        <c:noMultiLvlLbl val="0"/>
      </c:catAx>
      <c:valAx>
        <c:axId val="40416144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62616"/>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Element'!$T$5</c:f>
          <c:strCache>
            <c:ptCount val="1"/>
            <c:pt idx="0">
              <c:v>AM Plans (for the Asset Portfolio and Assets)</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Element'!$T$6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Element'!$T$7:$T$9</c:f>
              <c:numCache>
                <c:formatCode>0</c:formatCode>
                <c:ptCount val="3"/>
                <c:pt idx="0">
                  <c:v>40</c:v>
                </c:pt>
                <c:pt idx="1">
                  <c:v>40</c:v>
                </c:pt>
                <c:pt idx="2">
                  <c:v>40</c:v>
                </c:pt>
              </c:numCache>
            </c:numRef>
          </c:val>
          <c:extLst>
            <c:ext xmlns:c16="http://schemas.microsoft.com/office/drawing/2014/chart" uri="{C3380CC4-5D6E-409C-BE32-E72D297353CC}">
              <c16:uniqueId val="{00000000-43B0-4928-8C21-8AD922C4B4EF}"/>
            </c:ext>
          </c:extLst>
        </c:ser>
        <c:ser>
          <c:idx val="2"/>
          <c:order val="1"/>
          <c:tx>
            <c:strRef>
              <c:f>'5-Results by Element'!$U$6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Element'!$U$7:$U$9</c:f>
              <c:numCache>
                <c:formatCode>0</c:formatCode>
                <c:ptCount val="3"/>
                <c:pt idx="0">
                  <c:v>45</c:v>
                </c:pt>
                <c:pt idx="1">
                  <c:v>45</c:v>
                </c:pt>
                <c:pt idx="2">
                  <c:v>45</c:v>
                </c:pt>
              </c:numCache>
            </c:numRef>
          </c:val>
          <c:extLst>
            <c:ext xmlns:c16="http://schemas.microsoft.com/office/drawing/2014/chart" uri="{C3380CC4-5D6E-409C-BE32-E72D297353CC}">
              <c16:uniqueId val="{00000001-43B0-4928-8C21-8AD922C4B4EF}"/>
            </c:ext>
          </c:extLst>
        </c:ser>
        <c:dLbls>
          <c:showLegendKey val="0"/>
          <c:showVal val="0"/>
          <c:showCatName val="0"/>
          <c:showSerName val="0"/>
          <c:showPercent val="0"/>
          <c:showBubbleSize val="0"/>
        </c:dLbls>
        <c:gapWidth val="50"/>
        <c:axId val="404157520"/>
        <c:axId val="404159088"/>
      </c:barChart>
      <c:catAx>
        <c:axId val="4041575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59088"/>
        <c:crosses val="autoZero"/>
        <c:auto val="1"/>
        <c:lblAlgn val="ctr"/>
        <c:lblOffset val="100"/>
        <c:tickLblSkip val="1"/>
        <c:tickMarkSkip val="1"/>
        <c:noMultiLvlLbl val="0"/>
      </c:catAx>
      <c:valAx>
        <c:axId val="40415908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157520"/>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Element'!$V$5</c:f>
          <c:strCache>
            <c:ptCount val="1"/>
            <c:pt idx="0">
              <c:v>AM People and Leaders</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Element'!$V$6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Element'!$V$7:$V$9</c:f>
              <c:numCache>
                <c:formatCode>0</c:formatCode>
                <c:ptCount val="3"/>
                <c:pt idx="0">
                  <c:v>30</c:v>
                </c:pt>
                <c:pt idx="1">
                  <c:v>30</c:v>
                </c:pt>
                <c:pt idx="2">
                  <c:v>30</c:v>
                </c:pt>
              </c:numCache>
            </c:numRef>
          </c:val>
          <c:extLst>
            <c:ext xmlns:c16="http://schemas.microsoft.com/office/drawing/2014/chart" uri="{C3380CC4-5D6E-409C-BE32-E72D297353CC}">
              <c16:uniqueId val="{00000000-AF41-4DC1-B695-1C2BB07DFC57}"/>
            </c:ext>
          </c:extLst>
        </c:ser>
        <c:ser>
          <c:idx val="2"/>
          <c:order val="1"/>
          <c:tx>
            <c:strRef>
              <c:f>'5-Results by Element'!$W$6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Element'!$W$7:$W$9</c:f>
              <c:numCache>
                <c:formatCode>0</c:formatCode>
                <c:ptCount val="3"/>
                <c:pt idx="0">
                  <c:v>45</c:v>
                </c:pt>
                <c:pt idx="1">
                  <c:v>45</c:v>
                </c:pt>
                <c:pt idx="2">
                  <c:v>45</c:v>
                </c:pt>
              </c:numCache>
            </c:numRef>
          </c:val>
          <c:extLst>
            <c:ext xmlns:c16="http://schemas.microsoft.com/office/drawing/2014/chart" uri="{C3380CC4-5D6E-409C-BE32-E72D297353CC}">
              <c16:uniqueId val="{00000001-AF41-4DC1-B695-1C2BB07DFC57}"/>
            </c:ext>
          </c:extLst>
        </c:ser>
        <c:dLbls>
          <c:showLegendKey val="0"/>
          <c:showVal val="0"/>
          <c:showCatName val="0"/>
          <c:showSerName val="0"/>
          <c:showPercent val="0"/>
          <c:showBubbleSize val="0"/>
        </c:dLbls>
        <c:gapWidth val="50"/>
        <c:axId val="404542784"/>
        <c:axId val="404546312"/>
      </c:barChart>
      <c:catAx>
        <c:axId val="4045427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6312"/>
        <c:crosses val="autoZero"/>
        <c:auto val="1"/>
        <c:lblAlgn val="ctr"/>
        <c:lblOffset val="100"/>
        <c:tickLblSkip val="1"/>
        <c:tickMarkSkip val="1"/>
        <c:noMultiLvlLbl val="0"/>
      </c:catAx>
      <c:valAx>
        <c:axId val="40454631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2784"/>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Element'!$X$5</c:f>
          <c:strCache>
            <c:ptCount val="1"/>
            <c:pt idx="0">
              <c:v>Asset Data and Information </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Element'!$X$6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Element'!$X$7:$X$9</c:f>
              <c:numCache>
                <c:formatCode>0</c:formatCode>
                <c:ptCount val="3"/>
                <c:pt idx="0">
                  <c:v>45</c:v>
                </c:pt>
                <c:pt idx="1">
                  <c:v>45</c:v>
                </c:pt>
                <c:pt idx="2">
                  <c:v>45</c:v>
                </c:pt>
              </c:numCache>
            </c:numRef>
          </c:val>
          <c:extLst>
            <c:ext xmlns:c16="http://schemas.microsoft.com/office/drawing/2014/chart" uri="{C3380CC4-5D6E-409C-BE32-E72D297353CC}">
              <c16:uniqueId val="{00000000-0821-40A7-9D43-98932ABC1BDC}"/>
            </c:ext>
          </c:extLst>
        </c:ser>
        <c:ser>
          <c:idx val="2"/>
          <c:order val="1"/>
          <c:tx>
            <c:strRef>
              <c:f>'5-Results by Element'!$Y$6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Element'!$Y$7:$Y$9</c:f>
              <c:numCache>
                <c:formatCode>0</c:formatCode>
                <c:ptCount val="3"/>
                <c:pt idx="0">
                  <c:v>60</c:v>
                </c:pt>
                <c:pt idx="1">
                  <c:v>60</c:v>
                </c:pt>
                <c:pt idx="2">
                  <c:v>60</c:v>
                </c:pt>
              </c:numCache>
            </c:numRef>
          </c:val>
          <c:extLst>
            <c:ext xmlns:c16="http://schemas.microsoft.com/office/drawing/2014/chart" uri="{C3380CC4-5D6E-409C-BE32-E72D297353CC}">
              <c16:uniqueId val="{00000001-0821-40A7-9D43-98932ABC1BDC}"/>
            </c:ext>
          </c:extLst>
        </c:ser>
        <c:dLbls>
          <c:showLegendKey val="0"/>
          <c:showVal val="0"/>
          <c:showCatName val="0"/>
          <c:showSerName val="0"/>
          <c:showPercent val="0"/>
          <c:showBubbleSize val="0"/>
        </c:dLbls>
        <c:gapWidth val="50"/>
        <c:axId val="404546704"/>
        <c:axId val="404542000"/>
      </c:barChart>
      <c:catAx>
        <c:axId val="4045467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2000"/>
        <c:crosses val="autoZero"/>
        <c:auto val="1"/>
        <c:lblAlgn val="ctr"/>
        <c:lblOffset val="100"/>
        <c:tickLblSkip val="1"/>
        <c:tickMarkSkip val="1"/>
        <c:noMultiLvlLbl val="0"/>
      </c:catAx>
      <c:valAx>
        <c:axId val="40454200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6704"/>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Element'!$Z$5</c:f>
          <c:strCache>
            <c:ptCount val="1"/>
            <c:pt idx="0">
              <c:v>Asset Management Information Systems (AMIS)</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Element'!$Z$6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Element'!$Z$7:$Z$9</c:f>
              <c:numCache>
                <c:formatCode>0</c:formatCode>
                <c:ptCount val="3"/>
                <c:pt idx="0">
                  <c:v>30</c:v>
                </c:pt>
                <c:pt idx="1">
                  <c:v>30</c:v>
                </c:pt>
                <c:pt idx="2">
                  <c:v>30</c:v>
                </c:pt>
              </c:numCache>
            </c:numRef>
          </c:val>
          <c:extLst>
            <c:ext xmlns:c16="http://schemas.microsoft.com/office/drawing/2014/chart" uri="{C3380CC4-5D6E-409C-BE32-E72D297353CC}">
              <c16:uniqueId val="{00000000-E87D-42E0-945A-66C1A85EF326}"/>
            </c:ext>
          </c:extLst>
        </c:ser>
        <c:ser>
          <c:idx val="2"/>
          <c:order val="1"/>
          <c:tx>
            <c:strRef>
              <c:f>'5-Results by Element'!$AA$6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Element'!$AA$7:$AA$9</c:f>
              <c:numCache>
                <c:formatCode>0</c:formatCode>
                <c:ptCount val="3"/>
                <c:pt idx="0">
                  <c:v>35</c:v>
                </c:pt>
                <c:pt idx="1">
                  <c:v>35</c:v>
                </c:pt>
                <c:pt idx="2">
                  <c:v>35</c:v>
                </c:pt>
              </c:numCache>
            </c:numRef>
          </c:val>
          <c:extLst>
            <c:ext xmlns:c16="http://schemas.microsoft.com/office/drawing/2014/chart" uri="{C3380CC4-5D6E-409C-BE32-E72D297353CC}">
              <c16:uniqueId val="{00000001-E87D-42E0-945A-66C1A85EF326}"/>
            </c:ext>
          </c:extLst>
        </c:ser>
        <c:dLbls>
          <c:showLegendKey val="0"/>
          <c:showVal val="0"/>
          <c:showCatName val="0"/>
          <c:showSerName val="0"/>
          <c:showPercent val="0"/>
          <c:showBubbleSize val="0"/>
        </c:dLbls>
        <c:gapWidth val="50"/>
        <c:axId val="404547880"/>
        <c:axId val="404543960"/>
      </c:barChart>
      <c:catAx>
        <c:axId val="4045478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3960"/>
        <c:crosses val="autoZero"/>
        <c:auto val="1"/>
        <c:lblAlgn val="ctr"/>
        <c:lblOffset val="100"/>
        <c:tickLblSkip val="1"/>
        <c:tickMarkSkip val="1"/>
        <c:noMultiLvlLbl val="0"/>
      </c:catAx>
      <c:valAx>
        <c:axId val="40454396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7880"/>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Element'!$AB$5</c:f>
          <c:strCache>
            <c:ptCount val="1"/>
            <c:pt idx="0">
              <c:v>AM Process Management</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Element'!$AB$6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Element'!$AB$7:$AB$9</c:f>
              <c:numCache>
                <c:formatCode>0</c:formatCode>
                <c:ptCount val="3"/>
                <c:pt idx="0">
                  <c:v>35</c:v>
                </c:pt>
                <c:pt idx="1">
                  <c:v>35</c:v>
                </c:pt>
                <c:pt idx="2">
                  <c:v>35</c:v>
                </c:pt>
              </c:numCache>
            </c:numRef>
          </c:val>
          <c:extLst>
            <c:ext xmlns:c16="http://schemas.microsoft.com/office/drawing/2014/chart" uri="{C3380CC4-5D6E-409C-BE32-E72D297353CC}">
              <c16:uniqueId val="{00000000-2571-486E-A06C-4D8A429E58F6}"/>
            </c:ext>
          </c:extLst>
        </c:ser>
        <c:ser>
          <c:idx val="2"/>
          <c:order val="1"/>
          <c:tx>
            <c:strRef>
              <c:f>'5-Results by Element'!$AC$6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Element'!$AC$7:$AC$9</c:f>
              <c:numCache>
                <c:formatCode>0</c:formatCode>
                <c:ptCount val="3"/>
                <c:pt idx="0">
                  <c:v>70</c:v>
                </c:pt>
                <c:pt idx="1">
                  <c:v>70</c:v>
                </c:pt>
                <c:pt idx="2">
                  <c:v>70</c:v>
                </c:pt>
              </c:numCache>
            </c:numRef>
          </c:val>
          <c:extLst>
            <c:ext xmlns:c16="http://schemas.microsoft.com/office/drawing/2014/chart" uri="{C3380CC4-5D6E-409C-BE32-E72D297353CC}">
              <c16:uniqueId val="{00000001-2571-486E-A06C-4D8A429E58F6}"/>
            </c:ext>
          </c:extLst>
        </c:ser>
        <c:dLbls>
          <c:showLegendKey val="0"/>
          <c:showVal val="0"/>
          <c:showCatName val="0"/>
          <c:showSerName val="0"/>
          <c:showPercent val="0"/>
          <c:showBubbleSize val="0"/>
        </c:dLbls>
        <c:gapWidth val="50"/>
        <c:axId val="404548664"/>
        <c:axId val="404543176"/>
      </c:barChart>
      <c:catAx>
        <c:axId val="4045486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3176"/>
        <c:crosses val="autoZero"/>
        <c:auto val="1"/>
        <c:lblAlgn val="ctr"/>
        <c:lblOffset val="100"/>
        <c:tickLblSkip val="1"/>
        <c:tickMarkSkip val="1"/>
        <c:noMultiLvlLbl val="0"/>
      </c:catAx>
      <c:valAx>
        <c:axId val="40454317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8664"/>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Element'!$AD$5</c:f>
          <c:strCache>
            <c:ptCount val="1"/>
            <c:pt idx="0">
              <c:v>Outsourcing and Procurement</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Element'!$AD$6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Element'!$AD$7:$AD$9</c:f>
              <c:numCache>
                <c:formatCode>0</c:formatCode>
                <c:ptCount val="3"/>
                <c:pt idx="0">
                  <c:v>30</c:v>
                </c:pt>
                <c:pt idx="1">
                  <c:v>30</c:v>
                </c:pt>
                <c:pt idx="2">
                  <c:v>30</c:v>
                </c:pt>
              </c:numCache>
            </c:numRef>
          </c:val>
          <c:extLst>
            <c:ext xmlns:c16="http://schemas.microsoft.com/office/drawing/2014/chart" uri="{C3380CC4-5D6E-409C-BE32-E72D297353CC}">
              <c16:uniqueId val="{00000000-3FD6-4B9E-A877-60B5EBD50002}"/>
            </c:ext>
          </c:extLst>
        </c:ser>
        <c:ser>
          <c:idx val="2"/>
          <c:order val="1"/>
          <c:tx>
            <c:strRef>
              <c:f>'5-Results by Element'!$AE$6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Element'!$AE$7:$AE$9</c:f>
              <c:numCache>
                <c:formatCode>0</c:formatCode>
                <c:ptCount val="3"/>
                <c:pt idx="0">
                  <c:v>50</c:v>
                </c:pt>
                <c:pt idx="1">
                  <c:v>50</c:v>
                </c:pt>
                <c:pt idx="2">
                  <c:v>50</c:v>
                </c:pt>
              </c:numCache>
            </c:numRef>
          </c:val>
          <c:extLst>
            <c:ext xmlns:c16="http://schemas.microsoft.com/office/drawing/2014/chart" uri="{C3380CC4-5D6E-409C-BE32-E72D297353CC}">
              <c16:uniqueId val="{00000001-3FD6-4B9E-A877-60B5EBD50002}"/>
            </c:ext>
          </c:extLst>
        </c:ser>
        <c:dLbls>
          <c:showLegendKey val="0"/>
          <c:showVal val="0"/>
          <c:showCatName val="0"/>
          <c:showSerName val="0"/>
          <c:showPercent val="0"/>
          <c:showBubbleSize val="0"/>
        </c:dLbls>
        <c:gapWidth val="50"/>
        <c:axId val="404542392"/>
        <c:axId val="404541608"/>
      </c:barChart>
      <c:catAx>
        <c:axId val="404542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1608"/>
        <c:crosses val="autoZero"/>
        <c:auto val="1"/>
        <c:lblAlgn val="ctr"/>
        <c:lblOffset val="100"/>
        <c:tickLblSkip val="1"/>
        <c:tickMarkSkip val="1"/>
        <c:noMultiLvlLbl val="0"/>
      </c:catAx>
      <c:valAx>
        <c:axId val="40454160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239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'5-Results by Element'!$AF$5</c:f>
          <c:strCache>
            <c:ptCount val="1"/>
            <c:pt idx="0">
              <c:v>Continual Improvement</c:v>
            </c:pt>
          </c:strCache>
        </c:strRef>
      </c:tx>
      <c:overlay val="0"/>
    </c:title>
    <c:autoTitleDeleted val="0"/>
    <c:plotArea>
      <c:layout>
        <c:manualLayout>
          <c:layoutTarget val="inner"/>
          <c:xMode val="edge"/>
          <c:yMode val="edge"/>
          <c:x val="0.40695360632368499"/>
          <c:y val="0.19027821522309701"/>
          <c:w val="0.52238805970149205"/>
          <c:h val="0.67500274659320803"/>
        </c:manualLayout>
      </c:layout>
      <c:barChart>
        <c:barDir val="bar"/>
        <c:grouping val="clustered"/>
        <c:varyColors val="0"/>
        <c:ser>
          <c:idx val="1"/>
          <c:order val="0"/>
          <c:tx>
            <c:strRef>
              <c:f>'5-Results by Element'!$AF$6</c:f>
              <c:strCache>
                <c:ptCount val="1"/>
                <c:pt idx="0">
                  <c:v>Current Score</c:v>
                </c:pt>
              </c:strCache>
            </c:strRef>
          </c:tx>
          <c:spPr>
            <a:solidFill>
              <a:schemeClr val="tx2">
                <a:lumMod val="40000"/>
                <a:lumOff val="60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Element'!$AF$7:$AF$9</c:f>
              <c:numCache>
                <c:formatCode>0</c:formatCode>
                <c:ptCount val="3"/>
                <c:pt idx="0">
                  <c:v>50</c:v>
                </c:pt>
                <c:pt idx="1">
                  <c:v>50</c:v>
                </c:pt>
                <c:pt idx="2">
                  <c:v>50</c:v>
                </c:pt>
              </c:numCache>
            </c:numRef>
          </c:val>
          <c:extLst>
            <c:ext xmlns:c16="http://schemas.microsoft.com/office/drawing/2014/chart" uri="{C3380CC4-5D6E-409C-BE32-E72D297353CC}">
              <c16:uniqueId val="{00000000-AA4E-4648-B0F3-D8CA82021705}"/>
            </c:ext>
          </c:extLst>
        </c:ser>
        <c:ser>
          <c:idx val="2"/>
          <c:order val="1"/>
          <c:tx>
            <c:strRef>
              <c:f>'5-Results by Element'!$AG$6</c:f>
              <c:strCache>
                <c:ptCount val="1"/>
                <c:pt idx="0">
                  <c:v>Appropriate Target</c:v>
                </c:pt>
              </c:strCache>
            </c:strRef>
          </c:tx>
          <c:spPr>
            <a:solidFill>
              <a:schemeClr val="tx2">
                <a:lumMod val="75000"/>
              </a:schemeClr>
            </a:solidFill>
            <a:ln w="12700">
              <a:solidFill>
                <a:schemeClr val="tx1"/>
              </a:solidFill>
            </a:ln>
          </c:spPr>
          <c:invertIfNegative val="0"/>
          <c:cat>
            <c:strRef>
              <c:f>'5-Results by Element'!$A$7:$A$9</c:f>
              <c:strCache>
                <c:ptCount val="3"/>
                <c:pt idx="0">
                  <c:v>Overall Organisation</c:v>
                </c:pt>
                <c:pt idx="1">
                  <c:v>Enter Portfolio 1</c:v>
                </c:pt>
                <c:pt idx="2">
                  <c:v>Enter Portfolio 2</c:v>
                </c:pt>
              </c:strCache>
            </c:strRef>
          </c:cat>
          <c:val>
            <c:numRef>
              <c:f>'5-Results by Element'!$AG$7:$AG$9</c:f>
              <c:numCache>
                <c:formatCode>0</c:formatCode>
                <c:ptCount val="3"/>
                <c:pt idx="0">
                  <c:v>70</c:v>
                </c:pt>
                <c:pt idx="1">
                  <c:v>70</c:v>
                </c:pt>
                <c:pt idx="2">
                  <c:v>70</c:v>
                </c:pt>
              </c:numCache>
            </c:numRef>
          </c:val>
          <c:extLst>
            <c:ext xmlns:c16="http://schemas.microsoft.com/office/drawing/2014/chart" uri="{C3380CC4-5D6E-409C-BE32-E72D297353CC}">
              <c16:uniqueId val="{00000001-AA4E-4648-B0F3-D8CA82021705}"/>
            </c:ext>
          </c:extLst>
        </c:ser>
        <c:dLbls>
          <c:showLegendKey val="0"/>
          <c:showVal val="0"/>
          <c:showCatName val="0"/>
          <c:showSerName val="0"/>
          <c:showPercent val="0"/>
          <c:showBubbleSize val="0"/>
        </c:dLbls>
        <c:gapWidth val="50"/>
        <c:axId val="404544744"/>
        <c:axId val="404545136"/>
      </c:barChart>
      <c:catAx>
        <c:axId val="4045447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5136"/>
        <c:crosses val="autoZero"/>
        <c:auto val="1"/>
        <c:lblAlgn val="ctr"/>
        <c:lblOffset val="100"/>
        <c:tickLblSkip val="1"/>
        <c:tickMarkSkip val="1"/>
        <c:noMultiLvlLbl val="0"/>
      </c:catAx>
      <c:valAx>
        <c:axId val="40454513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AU"/>
                  <a:t>Score</a:t>
                </a:r>
              </a:p>
            </c:rich>
          </c:tx>
          <c:layout>
            <c:manualLayout>
              <c:xMode val="edge"/>
              <c:yMode val="edge"/>
              <c:x val="0.59738371744627805"/>
              <c:y val="0.901392042708542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544744"/>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74360003897"/>
          <c:w val="0.213942828276173"/>
          <c:h val="0.12121239947047401"/>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results</a:t>
            </a:r>
          </a:p>
        </c:rich>
      </c:tx>
      <c:layout>
        <c:manualLayout>
          <c:xMode val="edge"/>
          <c:yMode val="edge"/>
          <c:x val="5.5581670712213579E-2"/>
          <c:y val="2.51022339111888E-2"/>
        </c:manualLayout>
      </c:layout>
      <c:overlay val="0"/>
      <c:spPr>
        <a:noFill/>
        <a:ln w="25400">
          <a:noFill/>
        </a:ln>
      </c:spPr>
    </c:title>
    <c:autoTitleDeleted val="0"/>
    <c:plotArea>
      <c:layout>
        <c:manualLayout>
          <c:layoutTarget val="inner"/>
          <c:xMode val="edge"/>
          <c:yMode val="edge"/>
          <c:x val="0.39211453831428966"/>
          <c:y val="7.4550892441907074E-2"/>
          <c:w val="0.52254277425848095"/>
          <c:h val="0.90127488087594199"/>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Results'!$D$5:$D$20</c:f>
              <c:numCache>
                <c:formatCode>General</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BD85-4301-9F28-BE80614B5865}"/>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Results'!$E$5:$E$20</c:f>
              <c:numCache>
                <c:formatCode>General</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BD85-4301-9F28-BE80614B5865}"/>
            </c:ext>
          </c:extLst>
        </c:ser>
        <c:dLbls>
          <c:showLegendKey val="0"/>
          <c:showVal val="0"/>
          <c:showCatName val="0"/>
          <c:showSerName val="0"/>
          <c:showPercent val="0"/>
          <c:showBubbleSize val="0"/>
        </c:dLbls>
        <c:gapWidth val="50"/>
        <c:axId val="708483392"/>
        <c:axId val="708488488"/>
      </c:barChart>
      <c:catAx>
        <c:axId val="708483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488"/>
        <c:crosses val="autoZero"/>
        <c:auto val="1"/>
        <c:lblAlgn val="ctr"/>
        <c:lblOffset val="100"/>
        <c:tickLblSkip val="1"/>
        <c:tickMarkSkip val="1"/>
        <c:noMultiLvlLbl val="0"/>
      </c:catAx>
      <c:valAx>
        <c:axId val="70848848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62565370118208907"/>
              <c:y val="1.66443222092146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3392"/>
        <c:crosses val="autoZero"/>
        <c:crossBetween val="between"/>
        <c:majorUnit val="20"/>
      </c:valAx>
    </c:plotArea>
    <c:legend>
      <c:legendPos val="r"/>
      <c:layout>
        <c:manualLayout>
          <c:xMode val="edge"/>
          <c:yMode val="edge"/>
          <c:x val="0"/>
          <c:y val="0.94110121867546637"/>
          <c:w val="0.18857142857142861"/>
          <c:h val="5.2259887005649763E-2"/>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section</a:t>
            </a:r>
            <a:r>
              <a:rPr lang="en-NZ" baseline="0"/>
              <a:t> r</a:t>
            </a:r>
            <a:r>
              <a:rPr lang="en-NZ"/>
              <a:t>esults</a:t>
            </a:r>
          </a:p>
        </c:rich>
      </c:tx>
      <c:layout>
        <c:manualLayout>
          <c:xMode val="edge"/>
          <c:yMode val="edge"/>
          <c:x val="0.23851052864967223"/>
          <c:y val="2.083367678213777E-2"/>
        </c:manualLayout>
      </c:layout>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Results'!$D$23:$D$26</c:f>
              <c:numCache>
                <c:formatCode>0</c:formatCode>
                <c:ptCount val="4"/>
                <c:pt idx="0">
                  <c:v>21</c:v>
                </c:pt>
                <c:pt idx="1">
                  <c:v>61.25</c:v>
                </c:pt>
                <c:pt idx="2">
                  <c:v>37.142857142857146</c:v>
                </c:pt>
                <c:pt idx="3">
                  <c:v>38.125</c:v>
                </c:pt>
              </c:numCache>
            </c:numRef>
          </c:val>
          <c:extLst>
            <c:ext xmlns:c16="http://schemas.microsoft.com/office/drawing/2014/chart" uri="{C3380CC4-5D6E-409C-BE32-E72D297353CC}">
              <c16:uniqueId val="{00000000-E27E-423A-B247-52EDAABDD36F}"/>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Results'!$E$23:$E$26</c:f>
              <c:numCache>
                <c:formatCode>0</c:formatCode>
                <c:ptCount val="4"/>
                <c:pt idx="0">
                  <c:v>59</c:v>
                </c:pt>
                <c:pt idx="1">
                  <c:v>65</c:v>
                </c:pt>
                <c:pt idx="2">
                  <c:v>53.571428571428569</c:v>
                </c:pt>
                <c:pt idx="3">
                  <c:v>58.125</c:v>
                </c:pt>
              </c:numCache>
            </c:numRef>
          </c:val>
          <c:extLst>
            <c:ext xmlns:c16="http://schemas.microsoft.com/office/drawing/2014/chart" uri="{C3380CC4-5D6E-409C-BE32-E72D297353CC}">
              <c16:uniqueId val="{00000001-E27E-423A-B247-52EDAABDD36F}"/>
            </c:ext>
          </c:extLst>
        </c:ser>
        <c:dLbls>
          <c:showLegendKey val="0"/>
          <c:showVal val="0"/>
          <c:showCatName val="0"/>
          <c:showSerName val="0"/>
          <c:showPercent val="0"/>
          <c:showBubbleSize val="0"/>
        </c:dLbls>
        <c:gapWidth val="50"/>
        <c:axId val="708481040"/>
        <c:axId val="708480256"/>
      </c:barChart>
      <c:catAx>
        <c:axId val="7084810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0256"/>
        <c:crosses val="autoZero"/>
        <c:auto val="1"/>
        <c:lblAlgn val="ctr"/>
        <c:lblOffset val="100"/>
        <c:tickLblSkip val="1"/>
        <c:tickMarkSkip val="1"/>
        <c:noMultiLvlLbl val="0"/>
      </c:catAx>
      <c:valAx>
        <c:axId val="70848025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160690657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1040"/>
        <c:crosses val="autoZero"/>
        <c:crossBetween val="between"/>
        <c:majorUnit val="20"/>
      </c:valAx>
      <c:spPr>
        <a:noFill/>
        <a:ln w="3175">
          <a:solidFill>
            <a:srgbClr val="000000"/>
          </a:solidFill>
          <a:prstDash val="solid"/>
        </a:ln>
      </c:spPr>
    </c:plotArea>
    <c:legend>
      <c:legendPos val="r"/>
      <c:layout>
        <c:manualLayout>
          <c:xMode val="edge"/>
          <c:yMode val="edge"/>
          <c:x val="4.4140030441400302E-2"/>
          <c:y val="0.87878787878787878"/>
          <c:w val="0.25038051750380519"/>
          <c:h val="0.10192837465564741"/>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800" b="1">
                <a:solidFill>
                  <a:sysClr val="windowText" lastClr="000000"/>
                </a:solidFill>
                <a:latin typeface="Arial" panose="020B0604020202020204" pitchFamily="34" charset="0"/>
                <a:cs typeface="Arial" panose="020B0604020202020204" pitchFamily="34" charset="0"/>
              </a:rPr>
              <a:t>Asset  Management Maturity Rating</a:t>
            </a:r>
          </a:p>
        </c:rich>
      </c:tx>
      <c:layout>
        <c:manualLayout>
          <c:xMode val="edge"/>
          <c:yMode val="edge"/>
          <c:x val="0.19818000081719497"/>
          <c:y val="3.0220171523145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250984038971117"/>
          <c:y val="0.16568333416921613"/>
          <c:w val="0.42675155329759012"/>
          <c:h val="0.69006732854045416"/>
        </c:manualLayout>
      </c:layout>
      <c:radarChart>
        <c:radarStyle val="marker"/>
        <c:varyColors val="0"/>
        <c:ser>
          <c:idx val="0"/>
          <c:order val="0"/>
          <c:tx>
            <c:strRef>
              <c:f>'4-Portfolio Results'!$D$3</c:f>
              <c:strCache>
                <c:ptCount val="1"/>
                <c:pt idx="0">
                  <c:v>Current 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Results'!$D$5:$D$20</c:f>
              <c:numCache>
                <c:formatCode>General</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B536-4EDD-89F0-050DB666B9A9}"/>
            </c:ext>
          </c:extLst>
        </c:ser>
        <c:ser>
          <c:idx val="1"/>
          <c:order val="1"/>
          <c:tx>
            <c:strRef>
              <c:f>'4-Portfolio Results'!$E$3</c:f>
              <c:strCache>
                <c:ptCount val="1"/>
                <c:pt idx="0">
                  <c:v>Target Score</c:v>
                </c:pt>
              </c:strCache>
            </c:strRef>
          </c:tx>
          <c:spPr>
            <a:ln w="28575" cap="rnd">
              <a:solidFill>
                <a:schemeClr val="tx2">
                  <a:lumMod val="50000"/>
                </a:schemeClr>
              </a:solidFill>
              <a:round/>
            </a:ln>
            <a:effectLst/>
          </c:spPr>
          <c:marker>
            <c:symbol val="circle"/>
            <c:size val="5"/>
            <c:spPr>
              <a:solidFill>
                <a:schemeClr val="tx2">
                  <a:lumMod val="50000"/>
                </a:schemeClr>
              </a:solidFill>
              <a:ln w="9525">
                <a:solidFill>
                  <a:schemeClr val="tx2">
                    <a:lumMod val="50000"/>
                  </a:schemeClr>
                </a:solidFill>
              </a:ln>
              <a:effectLst/>
            </c:spPr>
          </c:marker>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Results'!$E$5:$E$20</c:f>
              <c:numCache>
                <c:formatCode>General</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B536-4EDD-89F0-050DB666B9A9}"/>
            </c:ext>
          </c:extLst>
        </c:ser>
        <c:dLbls>
          <c:showLegendKey val="0"/>
          <c:showVal val="0"/>
          <c:showCatName val="0"/>
          <c:showSerName val="0"/>
          <c:showPercent val="0"/>
          <c:showBubbleSize val="0"/>
        </c:dLbls>
        <c:axId val="883938864"/>
        <c:axId val="883938208"/>
      </c:radarChart>
      <c:catAx>
        <c:axId val="883938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83938208"/>
        <c:crosses val="autoZero"/>
        <c:auto val="1"/>
        <c:lblAlgn val="ctr"/>
        <c:lblOffset val="100"/>
        <c:noMultiLvlLbl val="0"/>
      </c:catAx>
      <c:valAx>
        <c:axId val="883938208"/>
        <c:scaling>
          <c:orientation val="minMax"/>
        </c:scaling>
        <c:delete val="0"/>
        <c:axPos val="l"/>
        <c:majorGridlines>
          <c:spPr>
            <a:ln w="952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938864"/>
        <c:crosses val="autoZero"/>
        <c:crossBetween val="between"/>
      </c:valAx>
      <c:spPr>
        <a:noFill/>
        <a:ln>
          <a:noFill/>
        </a:ln>
        <a:effectLst/>
      </c:spPr>
    </c:plotArea>
    <c:legend>
      <c:legendPos val="t"/>
      <c:layout>
        <c:manualLayout>
          <c:xMode val="edge"/>
          <c:yMode val="edge"/>
          <c:x val="4.153164527903401E-2"/>
          <c:y val="0.92426716141001852"/>
          <c:w val="0.41594354998585042"/>
          <c:h val="7.16565524850795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800" b="1">
                <a:solidFill>
                  <a:sysClr val="windowText" lastClr="000000"/>
                </a:solidFill>
                <a:latin typeface="Arial" panose="020B0604020202020204" pitchFamily="34" charset="0"/>
                <a:cs typeface="Arial" panose="020B0604020202020204" pitchFamily="34" charset="0"/>
              </a:rPr>
              <a:t>Maturity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382786526684167"/>
          <c:y val="0.18097222222222226"/>
          <c:w val="0.77228324584426944"/>
          <c:h val="0.61813134182969398"/>
        </c:manualLayout>
      </c:layout>
      <c:barChart>
        <c:barDir val="bar"/>
        <c:grouping val="clustered"/>
        <c:varyColors val="0"/>
        <c:ser>
          <c:idx val="2"/>
          <c:order val="0"/>
          <c:tx>
            <c:strRef>
              <c:f>'4-Portfolio Results'!$F$3</c:f>
              <c:strCache>
                <c:ptCount val="1"/>
                <c:pt idx="0">
                  <c:v>Maturity Gap</c:v>
                </c:pt>
              </c:strCache>
            </c:strRef>
          </c:tx>
          <c:spPr>
            <a:solidFill>
              <a:schemeClr val="tx1"/>
            </a:solidFill>
            <a:ln>
              <a:noFill/>
            </a:ln>
            <a:effectLst/>
          </c:spPr>
          <c:invertIfNegative val="0"/>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Results'!$F$5:$F$20</c:f>
              <c:numCache>
                <c:formatCode>General</c:formatCode>
                <c:ptCount val="16"/>
                <c:pt idx="0">
                  <c:v>80</c:v>
                </c:pt>
                <c:pt idx="1">
                  <c:v>20</c:v>
                </c:pt>
                <c:pt idx="2">
                  <c:v>0</c:v>
                </c:pt>
                <c:pt idx="3">
                  <c:v>20</c:v>
                </c:pt>
                <c:pt idx="4">
                  <c:v>70</c:v>
                </c:pt>
                <c:pt idx="5">
                  <c:v>10</c:v>
                </c:pt>
                <c:pt idx="6">
                  <c:v>5</c:v>
                </c:pt>
                <c:pt idx="7">
                  <c:v>0</c:v>
                </c:pt>
                <c:pt idx="8">
                  <c:v>0</c:v>
                </c:pt>
                <c:pt idx="9">
                  <c:v>5</c:v>
                </c:pt>
                <c:pt idx="10">
                  <c:v>15</c:v>
                </c:pt>
                <c:pt idx="11">
                  <c:v>15</c:v>
                </c:pt>
                <c:pt idx="12">
                  <c:v>5</c:v>
                </c:pt>
                <c:pt idx="13">
                  <c:v>35</c:v>
                </c:pt>
                <c:pt idx="14">
                  <c:v>20</c:v>
                </c:pt>
                <c:pt idx="15">
                  <c:v>20</c:v>
                </c:pt>
              </c:numCache>
            </c:numRef>
          </c:val>
          <c:extLst>
            <c:ext xmlns:c16="http://schemas.microsoft.com/office/drawing/2014/chart" uri="{C3380CC4-5D6E-409C-BE32-E72D297353CC}">
              <c16:uniqueId val="{00000000-319F-402F-ADB0-017DDAACEA11}"/>
            </c:ext>
          </c:extLst>
        </c:ser>
        <c:dLbls>
          <c:showLegendKey val="0"/>
          <c:showVal val="0"/>
          <c:showCatName val="0"/>
          <c:showSerName val="0"/>
          <c:showPercent val="0"/>
          <c:showBubbleSize val="0"/>
        </c:dLbls>
        <c:gapWidth val="219"/>
        <c:axId val="1038853360"/>
        <c:axId val="1038863200"/>
      </c:barChart>
      <c:catAx>
        <c:axId val="1038853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63200"/>
        <c:crosses val="autoZero"/>
        <c:auto val="1"/>
        <c:lblAlgn val="ctr"/>
        <c:lblOffset val="100"/>
        <c:noMultiLvlLbl val="0"/>
      </c:catAx>
      <c:valAx>
        <c:axId val="103886320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853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section</a:t>
            </a:r>
            <a:r>
              <a:rPr lang="en-NZ" baseline="0"/>
              <a:t> r</a:t>
            </a:r>
            <a:r>
              <a:rPr lang="en-NZ"/>
              <a:t>esults</a:t>
            </a:r>
          </a:p>
        </c:rich>
      </c:tx>
      <c:layout>
        <c:manualLayout>
          <c:xMode val="edge"/>
          <c:yMode val="edge"/>
          <c:x val="0.23851052864967223"/>
          <c:y val="2.083367678213777E-2"/>
        </c:manualLayout>
      </c:layout>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Results'!$H$23:$H$26</c:f>
              <c:numCache>
                <c:formatCode>0</c:formatCode>
                <c:ptCount val="4"/>
                <c:pt idx="0">
                  <c:v>21</c:v>
                </c:pt>
                <c:pt idx="1">
                  <c:v>61.25</c:v>
                </c:pt>
                <c:pt idx="2">
                  <c:v>37.142857142857146</c:v>
                </c:pt>
                <c:pt idx="3">
                  <c:v>38.125</c:v>
                </c:pt>
              </c:numCache>
            </c:numRef>
          </c:val>
          <c:extLst>
            <c:ext xmlns:c16="http://schemas.microsoft.com/office/drawing/2014/chart" uri="{C3380CC4-5D6E-409C-BE32-E72D297353CC}">
              <c16:uniqueId val="{00000000-B4B5-4E20-86D3-10F5CCB1DF21}"/>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Results'!$B$23:$B$26</c:f>
              <c:strCache>
                <c:ptCount val="4"/>
                <c:pt idx="0">
                  <c:v>Understanding and Defining requirements</c:v>
                </c:pt>
                <c:pt idx="1">
                  <c:v>Developing Asset Management Lifecycle Strategies</c:v>
                </c:pt>
                <c:pt idx="2">
                  <c:v>Asset Management Enablers</c:v>
                </c:pt>
                <c:pt idx="3">
                  <c:v>Overall score</c:v>
                </c:pt>
              </c:strCache>
            </c:strRef>
          </c:cat>
          <c:val>
            <c:numRef>
              <c:f>'4-Portfolio Results'!$I$23:$I$26</c:f>
              <c:numCache>
                <c:formatCode>0</c:formatCode>
                <c:ptCount val="4"/>
                <c:pt idx="0">
                  <c:v>59</c:v>
                </c:pt>
                <c:pt idx="1">
                  <c:v>65</c:v>
                </c:pt>
                <c:pt idx="2">
                  <c:v>53.571428571428569</c:v>
                </c:pt>
                <c:pt idx="3">
                  <c:v>58.125</c:v>
                </c:pt>
              </c:numCache>
            </c:numRef>
          </c:val>
          <c:extLst>
            <c:ext xmlns:c16="http://schemas.microsoft.com/office/drawing/2014/chart" uri="{C3380CC4-5D6E-409C-BE32-E72D297353CC}">
              <c16:uniqueId val="{00000001-B4B5-4E20-86D3-10F5CCB1DF21}"/>
            </c:ext>
          </c:extLst>
        </c:ser>
        <c:dLbls>
          <c:showLegendKey val="0"/>
          <c:showVal val="0"/>
          <c:showCatName val="0"/>
          <c:showSerName val="0"/>
          <c:showPercent val="0"/>
          <c:showBubbleSize val="0"/>
        </c:dLbls>
        <c:gapWidth val="50"/>
        <c:axId val="708481040"/>
        <c:axId val="708480256"/>
      </c:barChart>
      <c:catAx>
        <c:axId val="7084810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0256"/>
        <c:crosses val="autoZero"/>
        <c:auto val="1"/>
        <c:lblAlgn val="ctr"/>
        <c:lblOffset val="100"/>
        <c:tickLblSkip val="1"/>
        <c:tickMarkSkip val="1"/>
        <c:noMultiLvlLbl val="0"/>
      </c:catAx>
      <c:valAx>
        <c:axId val="708480256"/>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160690657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1040"/>
        <c:crosses val="autoZero"/>
        <c:crossBetween val="between"/>
        <c:majorUnit val="20"/>
      </c:valAx>
      <c:spPr>
        <a:noFill/>
        <a:ln w="3175">
          <a:solidFill>
            <a:srgbClr val="000000"/>
          </a:solidFill>
          <a:prstDash val="solid"/>
        </a:ln>
      </c:spPr>
    </c:plotArea>
    <c:legend>
      <c:legendPos val="r"/>
      <c:layout>
        <c:manualLayout>
          <c:xMode val="edge"/>
          <c:yMode val="edge"/>
          <c:x val="4.4140030441400302E-2"/>
          <c:y val="0.87878787878787878"/>
          <c:w val="0.25038051750380519"/>
          <c:h val="0.10192837465564741"/>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results</a:t>
            </a:r>
          </a:p>
        </c:rich>
      </c:tx>
      <c:layout>
        <c:manualLayout>
          <c:xMode val="edge"/>
          <c:yMode val="edge"/>
          <c:x val="5.5581670712213579E-2"/>
          <c:y val="2.51022339111888E-2"/>
        </c:manualLayout>
      </c:layout>
      <c:overlay val="0"/>
      <c:spPr>
        <a:noFill/>
        <a:ln w="25400">
          <a:noFill/>
        </a:ln>
      </c:spPr>
    </c:title>
    <c:autoTitleDeleted val="0"/>
    <c:plotArea>
      <c:layout>
        <c:manualLayout>
          <c:layoutTarget val="inner"/>
          <c:xMode val="edge"/>
          <c:yMode val="edge"/>
          <c:x val="0.39211453831428966"/>
          <c:y val="7.4550892441907074E-2"/>
          <c:w val="0.52254277425848095"/>
          <c:h val="0.90127488087594199"/>
        </c:manualLayout>
      </c:layout>
      <c:barChart>
        <c:barDir val="bar"/>
        <c:grouping val="clustered"/>
        <c:varyColors val="0"/>
        <c:ser>
          <c:idx val="0"/>
          <c:order val="0"/>
          <c:tx>
            <c:strRef>
              <c:f>'4-Portfolio Results'!$D$3</c:f>
              <c:strCache>
                <c:ptCount val="1"/>
                <c:pt idx="0">
                  <c:v>Current Score</c:v>
                </c:pt>
              </c:strCache>
            </c:strRef>
          </c:tx>
          <c:spPr>
            <a:solidFill>
              <a:schemeClr val="tx2">
                <a:lumMod val="40000"/>
                <a:lumOff val="60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Results'!$H$5:$H$20</c:f>
              <c:numCache>
                <c:formatCode>General</c:formatCode>
                <c:ptCount val="16"/>
                <c:pt idx="0">
                  <c:v>5</c:v>
                </c:pt>
                <c:pt idx="1">
                  <c:v>10</c:v>
                </c:pt>
                <c:pt idx="2">
                  <c:v>45</c:v>
                </c:pt>
                <c:pt idx="3">
                  <c:v>45</c:v>
                </c:pt>
                <c:pt idx="4">
                  <c:v>0</c:v>
                </c:pt>
                <c:pt idx="5">
                  <c:v>35</c:v>
                </c:pt>
                <c:pt idx="6">
                  <c:v>95</c:v>
                </c:pt>
                <c:pt idx="7">
                  <c:v>70</c:v>
                </c:pt>
                <c:pt idx="8">
                  <c:v>45</c:v>
                </c:pt>
                <c:pt idx="9">
                  <c:v>40</c:v>
                </c:pt>
                <c:pt idx="10">
                  <c:v>30</c:v>
                </c:pt>
                <c:pt idx="11">
                  <c:v>45</c:v>
                </c:pt>
                <c:pt idx="12">
                  <c:v>30</c:v>
                </c:pt>
                <c:pt idx="13">
                  <c:v>35</c:v>
                </c:pt>
                <c:pt idx="14">
                  <c:v>30</c:v>
                </c:pt>
                <c:pt idx="15">
                  <c:v>50</c:v>
                </c:pt>
              </c:numCache>
            </c:numRef>
          </c:val>
          <c:extLst>
            <c:ext xmlns:c16="http://schemas.microsoft.com/office/drawing/2014/chart" uri="{C3380CC4-5D6E-409C-BE32-E72D297353CC}">
              <c16:uniqueId val="{00000000-D287-4105-B453-3217F5379E5F}"/>
            </c:ext>
          </c:extLst>
        </c:ser>
        <c:ser>
          <c:idx val="1"/>
          <c:order val="1"/>
          <c:tx>
            <c:strRef>
              <c:f>'4-Portfolio Results'!$E$3</c:f>
              <c:strCache>
                <c:ptCount val="1"/>
                <c:pt idx="0">
                  <c:v>Target Score</c:v>
                </c:pt>
              </c:strCache>
            </c:strRef>
          </c:tx>
          <c:spPr>
            <a:solidFill>
              <a:schemeClr val="tx2">
                <a:lumMod val="75000"/>
              </a:scheme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'4-Portfolio Results'!$C$5:$C$20</c:f>
              <c:strCache>
                <c:ptCount val="16"/>
                <c:pt idx="0">
                  <c:v>Analysing the Strategic Direction (AM Policy and Objectives)
</c:v>
                </c:pt>
                <c:pt idx="1">
                  <c:v>Levels of Service Framework
</c:v>
                </c:pt>
                <c:pt idx="2">
                  <c:v>Demand Forecasting and Management</c:v>
                </c:pt>
                <c:pt idx="3">
                  <c:v>Asset Condition and Performance</c:v>
                </c:pt>
                <c:pt idx="4">
                  <c:v>The Strategic Asset Management Plan
</c:v>
                </c:pt>
                <c:pt idx="5">
                  <c:v>Managing Risk and Resilience</c:v>
                </c:pt>
                <c:pt idx="6">
                  <c:v>Operational Planning</c:v>
                </c:pt>
                <c:pt idx="7">
                  <c:v>Capital Works Planning</c:v>
                </c:pt>
                <c:pt idx="8">
                  <c:v>Asset Financial Planning and Management</c:v>
                </c:pt>
                <c:pt idx="9">
                  <c:v>AM Plans (for the Asset Portfolio and Assets)</c:v>
                </c:pt>
                <c:pt idx="10">
                  <c:v>AM People and Leaders</c:v>
                </c:pt>
                <c:pt idx="11">
                  <c:v>Asset Data and Information </c:v>
                </c:pt>
                <c:pt idx="12">
                  <c:v>Asset Management Information Systems (AMIS)</c:v>
                </c:pt>
                <c:pt idx="13">
                  <c:v>AM Process Management</c:v>
                </c:pt>
                <c:pt idx="14">
                  <c:v>Outsourcing and Procurement</c:v>
                </c:pt>
                <c:pt idx="15">
                  <c:v>Continual Improvement</c:v>
                </c:pt>
              </c:strCache>
            </c:strRef>
          </c:cat>
          <c:val>
            <c:numRef>
              <c:f>'4-Portfolio Results'!$I$5:$I$20</c:f>
              <c:numCache>
                <c:formatCode>General</c:formatCode>
                <c:ptCount val="16"/>
                <c:pt idx="0">
                  <c:v>85</c:v>
                </c:pt>
                <c:pt idx="1">
                  <c:v>30</c:v>
                </c:pt>
                <c:pt idx="2">
                  <c:v>45</c:v>
                </c:pt>
                <c:pt idx="3">
                  <c:v>65</c:v>
                </c:pt>
                <c:pt idx="4">
                  <c:v>70</c:v>
                </c:pt>
                <c:pt idx="5">
                  <c:v>45</c:v>
                </c:pt>
                <c:pt idx="6">
                  <c:v>100</c:v>
                </c:pt>
                <c:pt idx="7">
                  <c:v>70</c:v>
                </c:pt>
                <c:pt idx="8">
                  <c:v>45</c:v>
                </c:pt>
                <c:pt idx="9">
                  <c:v>45</c:v>
                </c:pt>
                <c:pt idx="10">
                  <c:v>45</c:v>
                </c:pt>
                <c:pt idx="11">
                  <c:v>60</c:v>
                </c:pt>
                <c:pt idx="12">
                  <c:v>35</c:v>
                </c:pt>
                <c:pt idx="13">
                  <c:v>70</c:v>
                </c:pt>
                <c:pt idx="14">
                  <c:v>50</c:v>
                </c:pt>
                <c:pt idx="15">
                  <c:v>70</c:v>
                </c:pt>
              </c:numCache>
            </c:numRef>
          </c:val>
          <c:extLst>
            <c:ext xmlns:c16="http://schemas.microsoft.com/office/drawing/2014/chart" uri="{C3380CC4-5D6E-409C-BE32-E72D297353CC}">
              <c16:uniqueId val="{00000001-D287-4105-B453-3217F5379E5F}"/>
            </c:ext>
          </c:extLst>
        </c:ser>
        <c:dLbls>
          <c:showLegendKey val="0"/>
          <c:showVal val="0"/>
          <c:showCatName val="0"/>
          <c:showSerName val="0"/>
          <c:showPercent val="0"/>
          <c:showBubbleSize val="0"/>
        </c:dLbls>
        <c:gapWidth val="50"/>
        <c:axId val="708483392"/>
        <c:axId val="708488488"/>
      </c:barChart>
      <c:catAx>
        <c:axId val="708483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8488"/>
        <c:crosses val="autoZero"/>
        <c:auto val="1"/>
        <c:lblAlgn val="ctr"/>
        <c:lblOffset val="100"/>
        <c:tickLblSkip val="1"/>
        <c:tickMarkSkip val="1"/>
        <c:noMultiLvlLbl val="0"/>
      </c:catAx>
      <c:valAx>
        <c:axId val="70848848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62565370118208907"/>
              <c:y val="1.66443222092146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8483392"/>
        <c:crosses val="autoZero"/>
        <c:crossBetween val="between"/>
        <c:majorUnit val="20"/>
      </c:valAx>
    </c:plotArea>
    <c:legend>
      <c:legendPos val="r"/>
      <c:layout>
        <c:manualLayout>
          <c:xMode val="edge"/>
          <c:yMode val="edge"/>
          <c:x val="0"/>
          <c:y val="0.94110121867546637"/>
          <c:w val="0.18857142857142861"/>
          <c:h val="5.2259887005649763E-2"/>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image" Target="../media/image2.emf"/><Relationship Id="rId16" Type="http://schemas.openxmlformats.org/officeDocument/2006/relationships/chart" Target="../charts/chart36.xml"/><Relationship Id="rId1" Type="http://schemas.openxmlformats.org/officeDocument/2006/relationships/chart" Target="../charts/chart22.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0</xdr:col>
      <xdr:colOff>273050</xdr:colOff>
      <xdr:row>139</xdr:row>
      <xdr:rowOff>63500</xdr:rowOff>
    </xdr:from>
    <xdr:to>
      <xdr:col>5</xdr:col>
      <xdr:colOff>352425</xdr:colOff>
      <xdr:row>156</xdr:row>
      <xdr:rowOff>161925</xdr:rowOff>
    </xdr:to>
    <xdr:graphicFrame macro="">
      <xdr:nvGraphicFramePr>
        <xdr:cNvPr id="2" name="Chart 22">
          <a:extLst>
            <a:ext uri="{FF2B5EF4-FFF2-40B4-BE49-F238E27FC236}">
              <a16:creationId xmlns:a16="http://schemas.microsoft.com/office/drawing/2014/main" id="{43A8254D-0C2A-49D3-889B-69F275B2C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149225</xdr:colOff>
      <xdr:row>159</xdr:row>
      <xdr:rowOff>6350</xdr:rowOff>
    </xdr:from>
    <xdr:to>
      <xdr:col>5</xdr:col>
      <xdr:colOff>390525</xdr:colOff>
      <xdr:row>175</xdr:row>
      <xdr:rowOff>15875</xdr:rowOff>
    </xdr:to>
    <xdr:graphicFrame macro="">
      <xdr:nvGraphicFramePr>
        <xdr:cNvPr id="3" name="Chart 22">
          <a:extLst>
            <a:ext uri="{FF2B5EF4-FFF2-40B4-BE49-F238E27FC236}">
              <a16:creationId xmlns:a16="http://schemas.microsoft.com/office/drawing/2014/main" id="{F077E7AD-B4DB-4290-A515-0BCBA0EF4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177</xdr:row>
      <xdr:rowOff>82550</xdr:rowOff>
    </xdr:from>
    <xdr:to>
      <xdr:col>5</xdr:col>
      <xdr:colOff>304800</xdr:colOff>
      <xdr:row>193</xdr:row>
      <xdr:rowOff>111125</xdr:rowOff>
    </xdr:to>
    <xdr:graphicFrame macro="">
      <xdr:nvGraphicFramePr>
        <xdr:cNvPr id="4" name="Chart 22">
          <a:extLst>
            <a:ext uri="{FF2B5EF4-FFF2-40B4-BE49-F238E27FC236}">
              <a16:creationId xmlns:a16="http://schemas.microsoft.com/office/drawing/2014/main" id="{B6533AE9-B297-42DD-99F1-DE60AD191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104775</xdr:rowOff>
    </xdr:from>
    <xdr:to>
      <xdr:col>5</xdr:col>
      <xdr:colOff>79375</xdr:colOff>
      <xdr:row>84</xdr:row>
      <xdr:rowOff>130175</xdr:rowOff>
    </xdr:to>
    <xdr:graphicFrame macro="">
      <xdr:nvGraphicFramePr>
        <xdr:cNvPr id="5" name="Chart 22">
          <a:extLst>
            <a:ext uri="{FF2B5EF4-FFF2-40B4-BE49-F238E27FC236}">
              <a16:creationId xmlns:a16="http://schemas.microsoft.com/office/drawing/2014/main" id="{07EB31EB-9059-4B50-B42F-A471D8F76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638175</xdr:colOff>
      <xdr:row>36</xdr:row>
      <xdr:rowOff>19050</xdr:rowOff>
    </xdr:from>
    <xdr:to>
      <xdr:col>4</xdr:col>
      <xdr:colOff>552450</xdr:colOff>
      <xdr:row>50</xdr:row>
      <xdr:rowOff>79375</xdr:rowOff>
    </xdr:to>
    <xdr:graphicFrame macro="">
      <xdr:nvGraphicFramePr>
        <xdr:cNvPr id="6" name="Chart 22">
          <a:extLst>
            <a:ext uri="{FF2B5EF4-FFF2-40B4-BE49-F238E27FC236}">
              <a16:creationId xmlns:a16="http://schemas.microsoft.com/office/drawing/2014/main" id="{A8C48652-D8A3-48A4-93CE-ED0E6D535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85</xdr:row>
      <xdr:rowOff>85725</xdr:rowOff>
    </xdr:from>
    <xdr:to>
      <xdr:col>5</xdr:col>
      <xdr:colOff>466725</xdr:colOff>
      <xdr:row>106</xdr:row>
      <xdr:rowOff>104775</xdr:rowOff>
    </xdr:to>
    <xdr:graphicFrame macro="">
      <xdr:nvGraphicFramePr>
        <xdr:cNvPr id="7" name="Chart 6">
          <a:extLst>
            <a:ext uri="{FF2B5EF4-FFF2-40B4-BE49-F238E27FC236}">
              <a16:creationId xmlns:a16="http://schemas.microsoft.com/office/drawing/2014/main" id="{C8139727-C6C2-46D0-8F5E-05DE02A34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41275</xdr:colOff>
      <xdr:row>107</xdr:row>
      <xdr:rowOff>38099</xdr:rowOff>
    </xdr:from>
    <xdr:to>
      <xdr:col>5</xdr:col>
      <xdr:colOff>85725</xdr:colOff>
      <xdr:row>137</xdr:row>
      <xdr:rowOff>66675</xdr:rowOff>
    </xdr:to>
    <xdr:graphicFrame macro="">
      <xdr:nvGraphicFramePr>
        <xdr:cNvPr id="8" name="Chart 7">
          <a:extLst>
            <a:ext uri="{FF2B5EF4-FFF2-40B4-BE49-F238E27FC236}">
              <a16:creationId xmlns:a16="http://schemas.microsoft.com/office/drawing/2014/main" id="{0DD3A2E2-E37C-4E9B-BFFD-5B830310E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171450</xdr:colOff>
      <xdr:row>36</xdr:row>
      <xdr:rowOff>19050</xdr:rowOff>
    </xdr:from>
    <xdr:to>
      <xdr:col>13</xdr:col>
      <xdr:colOff>47625</xdr:colOff>
      <xdr:row>50</xdr:row>
      <xdr:rowOff>79375</xdr:rowOff>
    </xdr:to>
    <xdr:graphicFrame macro="">
      <xdr:nvGraphicFramePr>
        <xdr:cNvPr id="9" name="Chart 22">
          <a:extLst>
            <a:ext uri="{FF2B5EF4-FFF2-40B4-BE49-F238E27FC236}">
              <a16:creationId xmlns:a16="http://schemas.microsoft.com/office/drawing/2014/main" id="{A9E80ABD-E401-42F0-ACCC-963B41B1F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53</xdr:row>
      <xdr:rowOff>0</xdr:rowOff>
    </xdr:from>
    <xdr:to>
      <xdr:col>13</xdr:col>
      <xdr:colOff>584200</xdr:colOff>
      <xdr:row>85</xdr:row>
      <xdr:rowOff>25400</xdr:rowOff>
    </xdr:to>
    <xdr:graphicFrame macro="">
      <xdr:nvGraphicFramePr>
        <xdr:cNvPr id="10" name="Chart 22">
          <a:extLst>
            <a:ext uri="{FF2B5EF4-FFF2-40B4-BE49-F238E27FC236}">
              <a16:creationId xmlns:a16="http://schemas.microsoft.com/office/drawing/2014/main" id="{25BF3E0A-1A95-47CD-AF9F-6F7D36A1E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86</xdr:row>
      <xdr:rowOff>0</xdr:rowOff>
    </xdr:from>
    <xdr:to>
      <xdr:col>14</xdr:col>
      <xdr:colOff>361950</xdr:colOff>
      <xdr:row>107</xdr:row>
      <xdr:rowOff>19050</xdr:rowOff>
    </xdr:to>
    <xdr:graphicFrame macro="">
      <xdr:nvGraphicFramePr>
        <xdr:cNvPr id="11" name="Chart 10">
          <a:extLst>
            <a:ext uri="{FF2B5EF4-FFF2-40B4-BE49-F238E27FC236}">
              <a16:creationId xmlns:a16="http://schemas.microsoft.com/office/drawing/2014/main" id="{731B2688-A3EB-450D-A392-11B6BABDC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273050</xdr:colOff>
      <xdr:row>139</xdr:row>
      <xdr:rowOff>63500</xdr:rowOff>
    </xdr:from>
    <xdr:to>
      <xdr:col>14</xdr:col>
      <xdr:colOff>209550</xdr:colOff>
      <xdr:row>156</xdr:row>
      <xdr:rowOff>161925</xdr:rowOff>
    </xdr:to>
    <xdr:graphicFrame macro="">
      <xdr:nvGraphicFramePr>
        <xdr:cNvPr id="12" name="Chart 22">
          <a:extLst>
            <a:ext uri="{FF2B5EF4-FFF2-40B4-BE49-F238E27FC236}">
              <a16:creationId xmlns:a16="http://schemas.microsoft.com/office/drawing/2014/main" id="{7C6DE3EB-43A4-4225-B05D-C7233336B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9525</xdr:colOff>
      <xdr:row>177</xdr:row>
      <xdr:rowOff>82550</xdr:rowOff>
    </xdr:from>
    <xdr:to>
      <xdr:col>14</xdr:col>
      <xdr:colOff>228600</xdr:colOff>
      <xdr:row>193</xdr:row>
      <xdr:rowOff>111125</xdr:rowOff>
    </xdr:to>
    <xdr:graphicFrame macro="">
      <xdr:nvGraphicFramePr>
        <xdr:cNvPr id="13" name="Chart 22">
          <a:extLst>
            <a:ext uri="{FF2B5EF4-FFF2-40B4-BE49-F238E27FC236}">
              <a16:creationId xmlns:a16="http://schemas.microsoft.com/office/drawing/2014/main" id="{06B2FAFF-8F2B-4AD5-B61D-0D5D2BD32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41274</xdr:colOff>
      <xdr:row>107</xdr:row>
      <xdr:rowOff>38099</xdr:rowOff>
    </xdr:from>
    <xdr:to>
      <xdr:col>13</xdr:col>
      <xdr:colOff>495299</xdr:colOff>
      <xdr:row>137</xdr:row>
      <xdr:rowOff>66675</xdr:rowOff>
    </xdr:to>
    <xdr:graphicFrame macro="">
      <xdr:nvGraphicFramePr>
        <xdr:cNvPr id="14" name="Chart 13">
          <a:extLst>
            <a:ext uri="{FF2B5EF4-FFF2-40B4-BE49-F238E27FC236}">
              <a16:creationId xmlns:a16="http://schemas.microsoft.com/office/drawing/2014/main" id="{1B5037F9-D7A7-40DB-AE96-5C7218B26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171450</xdr:colOff>
      <xdr:row>36</xdr:row>
      <xdr:rowOff>19050</xdr:rowOff>
    </xdr:from>
    <xdr:to>
      <xdr:col>22</xdr:col>
      <xdr:colOff>47625</xdr:colOff>
      <xdr:row>50</xdr:row>
      <xdr:rowOff>79375</xdr:rowOff>
    </xdr:to>
    <xdr:graphicFrame macro="">
      <xdr:nvGraphicFramePr>
        <xdr:cNvPr id="15" name="Chart 22">
          <a:extLst>
            <a:ext uri="{FF2B5EF4-FFF2-40B4-BE49-F238E27FC236}">
              <a16:creationId xmlns:a16="http://schemas.microsoft.com/office/drawing/2014/main" id="{55944E2B-6D44-4B7A-BFA8-13233A573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53</xdr:row>
      <xdr:rowOff>0</xdr:rowOff>
    </xdr:from>
    <xdr:to>
      <xdr:col>22</xdr:col>
      <xdr:colOff>584200</xdr:colOff>
      <xdr:row>85</xdr:row>
      <xdr:rowOff>25400</xdr:rowOff>
    </xdr:to>
    <xdr:graphicFrame macro="">
      <xdr:nvGraphicFramePr>
        <xdr:cNvPr id="16" name="Chart 22">
          <a:extLst>
            <a:ext uri="{FF2B5EF4-FFF2-40B4-BE49-F238E27FC236}">
              <a16:creationId xmlns:a16="http://schemas.microsoft.com/office/drawing/2014/main" id="{49BD97B4-8025-40E8-AEC8-31E41D979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0</xdr:colOff>
      <xdr:row>86</xdr:row>
      <xdr:rowOff>0</xdr:rowOff>
    </xdr:from>
    <xdr:to>
      <xdr:col>23</xdr:col>
      <xdr:colOff>361950</xdr:colOff>
      <xdr:row>107</xdr:row>
      <xdr:rowOff>19050</xdr:rowOff>
    </xdr:to>
    <xdr:graphicFrame macro="">
      <xdr:nvGraphicFramePr>
        <xdr:cNvPr id="17" name="Chart 16">
          <a:extLst>
            <a:ext uri="{FF2B5EF4-FFF2-40B4-BE49-F238E27FC236}">
              <a16:creationId xmlns:a16="http://schemas.microsoft.com/office/drawing/2014/main" id="{461A30FF-71FB-413D-B6E7-DA9E9211F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273050</xdr:colOff>
      <xdr:row>139</xdr:row>
      <xdr:rowOff>63500</xdr:rowOff>
    </xdr:from>
    <xdr:to>
      <xdr:col>23</xdr:col>
      <xdr:colOff>209550</xdr:colOff>
      <xdr:row>156</xdr:row>
      <xdr:rowOff>161925</xdr:rowOff>
    </xdr:to>
    <xdr:graphicFrame macro="">
      <xdr:nvGraphicFramePr>
        <xdr:cNvPr id="18" name="Chart 22">
          <a:extLst>
            <a:ext uri="{FF2B5EF4-FFF2-40B4-BE49-F238E27FC236}">
              <a16:creationId xmlns:a16="http://schemas.microsoft.com/office/drawing/2014/main" id="{F0BDBD59-79D3-48DD-B923-6B56D18861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9525</xdr:colOff>
      <xdr:row>177</xdr:row>
      <xdr:rowOff>82550</xdr:rowOff>
    </xdr:from>
    <xdr:to>
      <xdr:col>23</xdr:col>
      <xdr:colOff>228600</xdr:colOff>
      <xdr:row>193</xdr:row>
      <xdr:rowOff>111125</xdr:rowOff>
    </xdr:to>
    <xdr:graphicFrame macro="">
      <xdr:nvGraphicFramePr>
        <xdr:cNvPr id="19" name="Chart 22">
          <a:extLst>
            <a:ext uri="{FF2B5EF4-FFF2-40B4-BE49-F238E27FC236}">
              <a16:creationId xmlns:a16="http://schemas.microsoft.com/office/drawing/2014/main" id="{06E7943A-53A2-49C9-924D-2279785E7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41274</xdr:colOff>
      <xdr:row>107</xdr:row>
      <xdr:rowOff>38099</xdr:rowOff>
    </xdr:from>
    <xdr:to>
      <xdr:col>22</xdr:col>
      <xdr:colOff>495299</xdr:colOff>
      <xdr:row>137</xdr:row>
      <xdr:rowOff>66675</xdr:rowOff>
    </xdr:to>
    <xdr:graphicFrame macro="">
      <xdr:nvGraphicFramePr>
        <xdr:cNvPr id="20" name="Chart 19">
          <a:extLst>
            <a:ext uri="{FF2B5EF4-FFF2-40B4-BE49-F238E27FC236}">
              <a16:creationId xmlns:a16="http://schemas.microsoft.com/office/drawing/2014/main" id="{D1EB0DC6-69C4-401D-A031-850037A94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0</xdr:colOff>
      <xdr:row>159</xdr:row>
      <xdr:rowOff>0</xdr:rowOff>
    </xdr:from>
    <xdr:to>
      <xdr:col>14</xdr:col>
      <xdr:colOff>136525</xdr:colOff>
      <xdr:row>175</xdr:row>
      <xdr:rowOff>9525</xdr:rowOff>
    </xdr:to>
    <xdr:graphicFrame macro="">
      <xdr:nvGraphicFramePr>
        <xdr:cNvPr id="21" name="Chart 22">
          <a:extLst>
            <a:ext uri="{FF2B5EF4-FFF2-40B4-BE49-F238E27FC236}">
              <a16:creationId xmlns:a16="http://schemas.microsoft.com/office/drawing/2014/main" id="{294702A1-1277-4D72-B532-8F944D0FB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0</xdr:colOff>
      <xdr:row>159</xdr:row>
      <xdr:rowOff>0</xdr:rowOff>
    </xdr:from>
    <xdr:to>
      <xdr:col>23</xdr:col>
      <xdr:colOff>136525</xdr:colOff>
      <xdr:row>175</xdr:row>
      <xdr:rowOff>9525</xdr:rowOff>
    </xdr:to>
    <xdr:graphicFrame macro="">
      <xdr:nvGraphicFramePr>
        <xdr:cNvPr id="22" name="Chart 22">
          <a:extLst>
            <a:ext uri="{FF2B5EF4-FFF2-40B4-BE49-F238E27FC236}">
              <a16:creationId xmlns:a16="http://schemas.microsoft.com/office/drawing/2014/main" id="{E46AD355-7567-4A65-A56B-65003CD648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3</xdr:col>
      <xdr:colOff>0</xdr:colOff>
      <xdr:row>30</xdr:row>
      <xdr:rowOff>0</xdr:rowOff>
    </xdr:from>
    <xdr:to>
      <xdr:col>12</xdr:col>
      <xdr:colOff>196965</xdr:colOff>
      <xdr:row>32</xdr:row>
      <xdr:rowOff>12353</xdr:rowOff>
    </xdr:to>
    <xdr:pic>
      <xdr:nvPicPr>
        <xdr:cNvPr id="23" name="Picture 22">
          <a:extLst>
            <a:ext uri="{FF2B5EF4-FFF2-40B4-BE49-F238E27FC236}">
              <a16:creationId xmlns:a16="http://schemas.microsoft.com/office/drawing/2014/main" id="{1B08E63E-7D5D-463B-B6A3-A744944BF348}"/>
            </a:ext>
          </a:extLst>
        </xdr:cNvPr>
        <xdr:cNvPicPr>
          <a:picLocks noChangeAspect="1"/>
        </xdr:cNvPicPr>
      </xdr:nvPicPr>
      <xdr:blipFill>
        <a:blip xmlns:r="http://schemas.openxmlformats.org/officeDocument/2006/relationships" r:embed="rId22"/>
        <a:stretch>
          <a:fillRect/>
        </a:stretch>
      </xdr:blipFill>
      <xdr:spPr>
        <a:xfrm>
          <a:off x="3486150" y="6438900"/>
          <a:ext cx="5724640" cy="39017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0.42026</cdr:x>
      <cdr:y>0.84181</cdr:y>
    </cdr:from>
    <cdr:to>
      <cdr:x>0.54597</cdr:x>
      <cdr:y>0.87147</cdr:y>
    </cdr:to>
    <cdr:sp macro="" textlink="">
      <cdr:nvSpPr>
        <cdr:cNvPr id="2" name="TextBox 1"/>
        <cdr:cNvSpPr txBox="1"/>
      </cdr:nvSpPr>
      <cdr:spPr>
        <a:xfrm xmlns:a="http://schemas.openxmlformats.org/drawingml/2006/main">
          <a:off x="2133600" y="5676900"/>
          <a:ext cx="6381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a:p>
      </cdr:txBody>
    </cdr:sp>
  </cdr:relSizeAnchor>
</c:userShapes>
</file>

<file path=xl/drawings/drawing3.xml><?xml version="1.0" encoding="utf-8"?>
<c:userShapes xmlns:c="http://schemas.openxmlformats.org/drawingml/2006/chart">
  <cdr:relSizeAnchor xmlns:cdr="http://schemas.openxmlformats.org/drawingml/2006/chartDrawing">
    <cdr:from>
      <cdr:x>0.42026</cdr:x>
      <cdr:y>0.84181</cdr:y>
    </cdr:from>
    <cdr:to>
      <cdr:x>0.54597</cdr:x>
      <cdr:y>0.87147</cdr:y>
    </cdr:to>
    <cdr:sp macro="" textlink="">
      <cdr:nvSpPr>
        <cdr:cNvPr id="2" name="TextBox 1"/>
        <cdr:cNvSpPr txBox="1"/>
      </cdr:nvSpPr>
      <cdr:spPr>
        <a:xfrm xmlns:a="http://schemas.openxmlformats.org/drawingml/2006/main">
          <a:off x="2133600" y="5676900"/>
          <a:ext cx="6381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a:p>
      </cdr:txBody>
    </cdr:sp>
  </cdr:relSizeAnchor>
</c:userShapes>
</file>

<file path=xl/drawings/drawing4.xml><?xml version="1.0" encoding="utf-8"?>
<c:userShapes xmlns:c="http://schemas.openxmlformats.org/drawingml/2006/chart">
  <cdr:relSizeAnchor xmlns:cdr="http://schemas.openxmlformats.org/drawingml/2006/chartDrawing">
    <cdr:from>
      <cdr:x>0.42026</cdr:x>
      <cdr:y>0.84181</cdr:y>
    </cdr:from>
    <cdr:to>
      <cdr:x>0.54597</cdr:x>
      <cdr:y>0.87147</cdr:y>
    </cdr:to>
    <cdr:sp macro="" textlink="">
      <cdr:nvSpPr>
        <cdr:cNvPr id="2" name="TextBox 1"/>
        <cdr:cNvSpPr txBox="1"/>
      </cdr:nvSpPr>
      <cdr:spPr>
        <a:xfrm xmlns:a="http://schemas.openxmlformats.org/drawingml/2006/main">
          <a:off x="2133600" y="5676900"/>
          <a:ext cx="6381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9525</xdr:colOff>
      <xdr:row>64</xdr:row>
      <xdr:rowOff>133350</xdr:rowOff>
    </xdr:from>
    <xdr:to>
      <xdr:col>15</xdr:col>
      <xdr:colOff>438150</xdr:colOff>
      <xdr:row>80</xdr:row>
      <xdr:rowOff>161925</xdr:rowOff>
    </xdr:to>
    <xdr:graphicFrame macro="">
      <xdr:nvGraphicFramePr>
        <xdr:cNvPr id="2" name="Chart 22">
          <a:extLst>
            <a:ext uri="{FF2B5EF4-FFF2-40B4-BE49-F238E27FC236}">
              <a16:creationId xmlns:a16="http://schemas.microsoft.com/office/drawing/2014/main" id="{A28357F7-1FDC-4776-AFE8-E7439B2B5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81</xdr:row>
      <xdr:rowOff>133350</xdr:rowOff>
    </xdr:from>
    <xdr:ext cx="8064500" cy="822325"/>
    <xdr:pic>
      <xdr:nvPicPr>
        <xdr:cNvPr id="3" name="Picture 2">
          <a:extLst>
            <a:ext uri="{FF2B5EF4-FFF2-40B4-BE49-F238E27FC236}">
              <a16:creationId xmlns:a16="http://schemas.microsoft.com/office/drawing/2014/main" id="{92018993-71B2-4580-B8B9-3B363BAD20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182975"/>
          <a:ext cx="8064500" cy="822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1</xdr:col>
      <xdr:colOff>373061</xdr:colOff>
      <xdr:row>11</xdr:row>
      <xdr:rowOff>50801</xdr:rowOff>
    </xdr:from>
    <xdr:to>
      <xdr:col>2</xdr:col>
      <xdr:colOff>2100262</xdr:colOff>
      <xdr:row>28</xdr:row>
      <xdr:rowOff>80963</xdr:rowOff>
    </xdr:to>
    <xdr:graphicFrame macro="">
      <xdr:nvGraphicFramePr>
        <xdr:cNvPr id="4" name="Chart 22">
          <a:extLst>
            <a:ext uri="{FF2B5EF4-FFF2-40B4-BE49-F238E27FC236}">
              <a16:creationId xmlns:a16="http://schemas.microsoft.com/office/drawing/2014/main" id="{E96B3B97-6ACB-4C7D-826D-38495C1A3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17860</xdr:colOff>
      <xdr:row>11</xdr:row>
      <xdr:rowOff>5953</xdr:rowOff>
    </xdr:from>
    <xdr:to>
      <xdr:col>4</xdr:col>
      <xdr:colOff>1745062</xdr:colOff>
      <xdr:row>28</xdr:row>
      <xdr:rowOff>36115</xdr:rowOff>
    </xdr:to>
    <xdr:graphicFrame macro="">
      <xdr:nvGraphicFramePr>
        <xdr:cNvPr id="5" name="Chart 22">
          <a:extLst>
            <a:ext uri="{FF2B5EF4-FFF2-40B4-BE49-F238E27FC236}">
              <a16:creationId xmlns:a16="http://schemas.microsoft.com/office/drawing/2014/main" id="{A5097472-46F9-4155-BC20-6739A5DD6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xdr:row>
      <xdr:rowOff>0</xdr:rowOff>
    </xdr:from>
    <xdr:to>
      <xdr:col>6</xdr:col>
      <xdr:colOff>1727201</xdr:colOff>
      <xdr:row>28</xdr:row>
      <xdr:rowOff>30162</xdr:rowOff>
    </xdr:to>
    <xdr:graphicFrame macro="">
      <xdr:nvGraphicFramePr>
        <xdr:cNvPr id="6" name="Chart 22">
          <a:extLst>
            <a:ext uri="{FF2B5EF4-FFF2-40B4-BE49-F238E27FC236}">
              <a16:creationId xmlns:a16="http://schemas.microsoft.com/office/drawing/2014/main" id="{75040788-9904-44CC-9B78-16E1204E6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11</xdr:row>
      <xdr:rowOff>0</xdr:rowOff>
    </xdr:from>
    <xdr:to>
      <xdr:col>8</xdr:col>
      <xdr:colOff>1727202</xdr:colOff>
      <xdr:row>28</xdr:row>
      <xdr:rowOff>30162</xdr:rowOff>
    </xdr:to>
    <xdr:graphicFrame macro="">
      <xdr:nvGraphicFramePr>
        <xdr:cNvPr id="7" name="Chart 22">
          <a:extLst>
            <a:ext uri="{FF2B5EF4-FFF2-40B4-BE49-F238E27FC236}">
              <a16:creationId xmlns:a16="http://schemas.microsoft.com/office/drawing/2014/main" id="{41E0D5BA-5BE6-4BF4-9ECB-3E7B0773F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11</xdr:row>
      <xdr:rowOff>0</xdr:rowOff>
    </xdr:from>
    <xdr:to>
      <xdr:col>10</xdr:col>
      <xdr:colOff>1727201</xdr:colOff>
      <xdr:row>28</xdr:row>
      <xdr:rowOff>30162</xdr:rowOff>
    </xdr:to>
    <xdr:graphicFrame macro="">
      <xdr:nvGraphicFramePr>
        <xdr:cNvPr id="8" name="Chart 22">
          <a:extLst>
            <a:ext uri="{FF2B5EF4-FFF2-40B4-BE49-F238E27FC236}">
              <a16:creationId xmlns:a16="http://schemas.microsoft.com/office/drawing/2014/main" id="{27A89808-3698-465E-937C-60803F67F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11</xdr:row>
      <xdr:rowOff>0</xdr:rowOff>
    </xdr:from>
    <xdr:to>
      <xdr:col>12</xdr:col>
      <xdr:colOff>1727202</xdr:colOff>
      <xdr:row>28</xdr:row>
      <xdr:rowOff>30162</xdr:rowOff>
    </xdr:to>
    <xdr:graphicFrame macro="">
      <xdr:nvGraphicFramePr>
        <xdr:cNvPr id="9" name="Chart 22">
          <a:extLst>
            <a:ext uri="{FF2B5EF4-FFF2-40B4-BE49-F238E27FC236}">
              <a16:creationId xmlns:a16="http://schemas.microsoft.com/office/drawing/2014/main" id="{E3F3F4D4-FC84-4DE9-9F06-92CAD8622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11</xdr:row>
      <xdr:rowOff>0</xdr:rowOff>
    </xdr:from>
    <xdr:to>
      <xdr:col>14</xdr:col>
      <xdr:colOff>1727201</xdr:colOff>
      <xdr:row>28</xdr:row>
      <xdr:rowOff>30162</xdr:rowOff>
    </xdr:to>
    <xdr:graphicFrame macro="">
      <xdr:nvGraphicFramePr>
        <xdr:cNvPr id="10" name="Chart 22">
          <a:extLst>
            <a:ext uri="{FF2B5EF4-FFF2-40B4-BE49-F238E27FC236}">
              <a16:creationId xmlns:a16="http://schemas.microsoft.com/office/drawing/2014/main" id="{F88C897E-F5B4-47E4-BF8B-6041FAC19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11</xdr:row>
      <xdr:rowOff>0</xdr:rowOff>
    </xdr:from>
    <xdr:to>
      <xdr:col>16</xdr:col>
      <xdr:colOff>1727202</xdr:colOff>
      <xdr:row>28</xdr:row>
      <xdr:rowOff>30162</xdr:rowOff>
    </xdr:to>
    <xdr:graphicFrame macro="">
      <xdr:nvGraphicFramePr>
        <xdr:cNvPr id="11" name="Chart 22">
          <a:extLst>
            <a:ext uri="{FF2B5EF4-FFF2-40B4-BE49-F238E27FC236}">
              <a16:creationId xmlns:a16="http://schemas.microsoft.com/office/drawing/2014/main" id="{6A5689B8-9A74-403F-A4C4-49022E83A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11</xdr:row>
      <xdr:rowOff>0</xdr:rowOff>
    </xdr:from>
    <xdr:to>
      <xdr:col>18</xdr:col>
      <xdr:colOff>1727201</xdr:colOff>
      <xdr:row>28</xdr:row>
      <xdr:rowOff>30162</xdr:rowOff>
    </xdr:to>
    <xdr:graphicFrame macro="">
      <xdr:nvGraphicFramePr>
        <xdr:cNvPr id="12" name="Chart 22">
          <a:extLst>
            <a:ext uri="{FF2B5EF4-FFF2-40B4-BE49-F238E27FC236}">
              <a16:creationId xmlns:a16="http://schemas.microsoft.com/office/drawing/2014/main" id="{69828416-9FF1-4852-ACE2-9FC1D2E74E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11</xdr:row>
      <xdr:rowOff>0</xdr:rowOff>
    </xdr:from>
    <xdr:to>
      <xdr:col>20</xdr:col>
      <xdr:colOff>1727202</xdr:colOff>
      <xdr:row>28</xdr:row>
      <xdr:rowOff>30162</xdr:rowOff>
    </xdr:to>
    <xdr:graphicFrame macro="">
      <xdr:nvGraphicFramePr>
        <xdr:cNvPr id="13" name="Chart 22">
          <a:extLst>
            <a:ext uri="{FF2B5EF4-FFF2-40B4-BE49-F238E27FC236}">
              <a16:creationId xmlns:a16="http://schemas.microsoft.com/office/drawing/2014/main" id="{4A2C8BF6-8789-4DE5-A34A-6137BC704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xdr:col>
      <xdr:colOff>0</xdr:colOff>
      <xdr:row>11</xdr:row>
      <xdr:rowOff>0</xdr:rowOff>
    </xdr:from>
    <xdr:to>
      <xdr:col>22</xdr:col>
      <xdr:colOff>1727201</xdr:colOff>
      <xdr:row>28</xdr:row>
      <xdr:rowOff>30162</xdr:rowOff>
    </xdr:to>
    <xdr:graphicFrame macro="">
      <xdr:nvGraphicFramePr>
        <xdr:cNvPr id="14" name="Chart 22">
          <a:extLst>
            <a:ext uri="{FF2B5EF4-FFF2-40B4-BE49-F238E27FC236}">
              <a16:creationId xmlns:a16="http://schemas.microsoft.com/office/drawing/2014/main" id="{9DC25245-E76E-411E-BB43-3676D09B5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23</xdr:col>
      <xdr:colOff>0</xdr:colOff>
      <xdr:row>11</xdr:row>
      <xdr:rowOff>0</xdr:rowOff>
    </xdr:from>
    <xdr:to>
      <xdr:col>24</xdr:col>
      <xdr:colOff>1727202</xdr:colOff>
      <xdr:row>28</xdr:row>
      <xdr:rowOff>30162</xdr:rowOff>
    </xdr:to>
    <xdr:graphicFrame macro="">
      <xdr:nvGraphicFramePr>
        <xdr:cNvPr id="15" name="Chart 14">
          <a:extLst>
            <a:ext uri="{FF2B5EF4-FFF2-40B4-BE49-F238E27FC236}">
              <a16:creationId xmlns:a16="http://schemas.microsoft.com/office/drawing/2014/main" id="{FD3476A2-FD38-48A5-8CAF-0B09343BC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25</xdr:col>
      <xdr:colOff>0</xdr:colOff>
      <xdr:row>11</xdr:row>
      <xdr:rowOff>0</xdr:rowOff>
    </xdr:from>
    <xdr:to>
      <xdr:col>26</xdr:col>
      <xdr:colOff>1727201</xdr:colOff>
      <xdr:row>28</xdr:row>
      <xdr:rowOff>30162</xdr:rowOff>
    </xdr:to>
    <xdr:graphicFrame macro="">
      <xdr:nvGraphicFramePr>
        <xdr:cNvPr id="16" name="Chart 15">
          <a:extLst>
            <a:ext uri="{FF2B5EF4-FFF2-40B4-BE49-F238E27FC236}">
              <a16:creationId xmlns:a16="http://schemas.microsoft.com/office/drawing/2014/main" id="{43EEABCB-5143-4899-B61D-26683FCA8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27</xdr:col>
      <xdr:colOff>0</xdr:colOff>
      <xdr:row>11</xdr:row>
      <xdr:rowOff>0</xdr:rowOff>
    </xdr:from>
    <xdr:to>
      <xdr:col>28</xdr:col>
      <xdr:colOff>1727202</xdr:colOff>
      <xdr:row>28</xdr:row>
      <xdr:rowOff>30162</xdr:rowOff>
    </xdr:to>
    <xdr:graphicFrame macro="">
      <xdr:nvGraphicFramePr>
        <xdr:cNvPr id="17" name="Chart 16">
          <a:extLst>
            <a:ext uri="{FF2B5EF4-FFF2-40B4-BE49-F238E27FC236}">
              <a16:creationId xmlns:a16="http://schemas.microsoft.com/office/drawing/2014/main" id="{F8EB92AB-C6A6-4DA5-B31E-8EB1C8D1A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29</xdr:col>
      <xdr:colOff>0</xdr:colOff>
      <xdr:row>11</xdr:row>
      <xdr:rowOff>0</xdr:rowOff>
    </xdr:from>
    <xdr:to>
      <xdr:col>30</xdr:col>
      <xdr:colOff>1727201</xdr:colOff>
      <xdr:row>28</xdr:row>
      <xdr:rowOff>30162</xdr:rowOff>
    </xdr:to>
    <xdr:graphicFrame macro="">
      <xdr:nvGraphicFramePr>
        <xdr:cNvPr id="18" name="Chart 17">
          <a:extLst>
            <a:ext uri="{FF2B5EF4-FFF2-40B4-BE49-F238E27FC236}">
              <a16:creationId xmlns:a16="http://schemas.microsoft.com/office/drawing/2014/main" id="{2A52F730-5B05-45B8-9D46-CB8DB1322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31</xdr:col>
      <xdr:colOff>0</xdr:colOff>
      <xdr:row>11</xdr:row>
      <xdr:rowOff>0</xdr:rowOff>
    </xdr:from>
    <xdr:to>
      <xdr:col>32</xdr:col>
      <xdr:colOff>1727202</xdr:colOff>
      <xdr:row>28</xdr:row>
      <xdr:rowOff>30162</xdr:rowOff>
    </xdr:to>
    <xdr:graphicFrame macro="">
      <xdr:nvGraphicFramePr>
        <xdr:cNvPr id="19" name="Chart 18">
          <a:extLst>
            <a:ext uri="{FF2B5EF4-FFF2-40B4-BE49-F238E27FC236}">
              <a16:creationId xmlns:a16="http://schemas.microsoft.com/office/drawing/2014/main" id="{D99438C1-7EC7-4893-8B0E-687E12360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7BE3-59C7-4160-9DE4-B8A94718F55C}">
  <sheetPr>
    <pageSetUpPr fitToPage="1"/>
  </sheetPr>
  <dimension ref="A1:D53"/>
  <sheetViews>
    <sheetView zoomScaleNormal="100" workbookViewId="0">
      <pane ySplit="1" topLeftCell="A15" activePane="bottomLeft" state="frozen"/>
      <selection activeCell="A37" sqref="A37:B37"/>
      <selection pane="bottomLeft" activeCell="A27" sqref="A27:B27"/>
    </sheetView>
  </sheetViews>
  <sheetFormatPr defaultColWidth="105" defaultRowHeight="15" x14ac:dyDescent="0.25"/>
  <cols>
    <col min="1" max="1" width="41.42578125" style="2" customWidth="1"/>
    <col min="2" max="2" width="75.7109375" style="2" customWidth="1"/>
    <col min="3" max="3" width="32.140625" customWidth="1"/>
    <col min="4" max="4" width="48.85546875" customWidth="1"/>
    <col min="5" max="5" width="46.5703125" customWidth="1"/>
    <col min="6" max="6" width="19" customWidth="1"/>
  </cols>
  <sheetData>
    <row r="1" spans="1:2" ht="26.25" x14ac:dyDescent="0.25">
      <c r="A1" s="142" t="s">
        <v>0</v>
      </c>
      <c r="B1" s="142"/>
    </row>
    <row r="2" spans="1:2" ht="27" thickBot="1" x14ac:dyDescent="0.3">
      <c r="A2" s="140" t="s">
        <v>1</v>
      </c>
      <c r="B2" s="140"/>
    </row>
    <row r="4" spans="1:2" x14ac:dyDescent="0.25">
      <c r="A4" s="1" t="s">
        <v>2</v>
      </c>
    </row>
    <row r="5" spans="1:2" ht="68.099999999999994" customHeight="1" x14ac:dyDescent="0.25">
      <c r="A5" s="141" t="s">
        <v>3</v>
      </c>
      <c r="B5" s="141"/>
    </row>
    <row r="7" spans="1:2" x14ac:dyDescent="0.25">
      <c r="A7" s="1" t="s">
        <v>4</v>
      </c>
    </row>
    <row r="8" spans="1:2" ht="81.599999999999994" customHeight="1" x14ac:dyDescent="0.25">
      <c r="A8" s="141" t="s">
        <v>5</v>
      </c>
      <c r="B8" s="141"/>
    </row>
    <row r="10" spans="1:2" x14ac:dyDescent="0.25">
      <c r="A10" s="1" t="s">
        <v>6</v>
      </c>
    </row>
    <row r="11" spans="1:2" ht="205.5" customHeight="1" x14ac:dyDescent="0.25">
      <c r="A11" s="141" t="s">
        <v>7</v>
      </c>
      <c r="B11" s="141"/>
    </row>
    <row r="13" spans="1:2" x14ac:dyDescent="0.25">
      <c r="A13" s="3"/>
    </row>
    <row r="14" spans="1:2" ht="15.75" x14ac:dyDescent="0.25">
      <c r="A14" s="4" t="s">
        <v>8</v>
      </c>
    </row>
    <row r="15" spans="1:2" ht="54.95" customHeight="1" x14ac:dyDescent="0.25">
      <c r="A15" s="141" t="s">
        <v>9</v>
      </c>
      <c r="B15" s="141"/>
    </row>
    <row r="16" spans="1:2" x14ac:dyDescent="0.25">
      <c r="A16" s="5"/>
      <c r="B16" s="1"/>
    </row>
    <row r="17" spans="1:2" ht="27" thickBot="1" x14ac:dyDescent="0.3">
      <c r="A17" s="6" t="s">
        <v>10</v>
      </c>
      <c r="B17" s="7"/>
    </row>
    <row r="18" spans="1:2" ht="17.25" x14ac:dyDescent="0.25">
      <c r="A18" s="8" t="s">
        <v>11</v>
      </c>
    </row>
    <row r="19" spans="1:2" ht="17.25" x14ac:dyDescent="0.25">
      <c r="A19" s="8"/>
    </row>
    <row r="20" spans="1:2" ht="15.75" x14ac:dyDescent="0.25">
      <c r="A20" s="4" t="s">
        <v>12</v>
      </c>
    </row>
    <row r="21" spans="1:2" ht="46.5" customHeight="1" x14ac:dyDescent="0.25">
      <c r="A21" s="141" t="s">
        <v>13</v>
      </c>
      <c r="B21" s="141"/>
    </row>
    <row r="22" spans="1:2" x14ac:dyDescent="0.25">
      <c r="A22" s="9"/>
    </row>
    <row r="24" spans="1:2" ht="15.75" x14ac:dyDescent="0.25">
      <c r="A24" s="10" t="s">
        <v>14</v>
      </c>
    </row>
    <row r="25" spans="1:2" ht="15.75" x14ac:dyDescent="0.25">
      <c r="A25" s="11" t="s">
        <v>15</v>
      </c>
    </row>
    <row r="26" spans="1:2" x14ac:dyDescent="0.25">
      <c r="A26" s="141" t="s">
        <v>16</v>
      </c>
      <c r="B26" s="141"/>
    </row>
    <row r="27" spans="1:2" ht="31.5" customHeight="1" x14ac:dyDescent="0.25">
      <c r="A27" s="141" t="s">
        <v>17</v>
      </c>
      <c r="B27" s="141"/>
    </row>
    <row r="28" spans="1:2" x14ac:dyDescent="0.25">
      <c r="A28" s="141" t="s">
        <v>18</v>
      </c>
      <c r="B28" s="141"/>
    </row>
    <row r="29" spans="1:2" x14ac:dyDescent="0.25">
      <c r="A29" s="141" t="s">
        <v>19</v>
      </c>
      <c r="B29" s="141"/>
    </row>
    <row r="30" spans="1:2" x14ac:dyDescent="0.25">
      <c r="A30" s="141" t="s">
        <v>20</v>
      </c>
      <c r="B30" s="141"/>
    </row>
    <row r="31" spans="1:2" x14ac:dyDescent="0.25">
      <c r="A31" s="12" t="s">
        <v>21</v>
      </c>
    </row>
    <row r="33" spans="1:4" ht="15.75" x14ac:dyDescent="0.25">
      <c r="A33" s="13" t="s">
        <v>22</v>
      </c>
    </row>
    <row r="34" spans="1:4" ht="47.45" customHeight="1" x14ac:dyDescent="0.25">
      <c r="A34" s="141" t="s">
        <v>23</v>
      </c>
      <c r="B34" s="141"/>
      <c r="D34" s="14"/>
    </row>
    <row r="35" spans="1:4" ht="181.5" customHeight="1" x14ac:dyDescent="0.25">
      <c r="A35" s="141" t="s">
        <v>24</v>
      </c>
      <c r="B35" s="141"/>
      <c r="D35" s="14"/>
    </row>
    <row r="36" spans="1:4" ht="56.45" customHeight="1" x14ac:dyDescent="0.25">
      <c r="A36" s="141" t="s">
        <v>25</v>
      </c>
      <c r="B36" s="141"/>
      <c r="D36" s="14"/>
    </row>
    <row r="37" spans="1:4" ht="138.6" customHeight="1" x14ac:dyDescent="0.25">
      <c r="A37" s="141" t="s">
        <v>26</v>
      </c>
      <c r="B37" s="141"/>
      <c r="D37" s="14"/>
    </row>
    <row r="38" spans="1:4" ht="20.45" customHeight="1" x14ac:dyDescent="0.25">
      <c r="A38" s="15" t="s">
        <v>27</v>
      </c>
      <c r="D38" s="14"/>
    </row>
    <row r="39" spans="1:4" ht="66.599999999999994" customHeight="1" x14ac:dyDescent="0.25">
      <c r="A39" s="141" t="s">
        <v>28</v>
      </c>
      <c r="B39" s="141"/>
      <c r="D39" s="14"/>
    </row>
    <row r="40" spans="1:4" ht="38.1" customHeight="1" x14ac:dyDescent="0.25">
      <c r="A40" s="141" t="s">
        <v>29</v>
      </c>
      <c r="B40" s="141"/>
      <c r="D40" s="14"/>
    </row>
    <row r="41" spans="1:4" ht="12.6" customHeight="1" x14ac:dyDescent="0.25">
      <c r="A41" s="16"/>
      <c r="D41" s="14"/>
    </row>
    <row r="42" spans="1:4" x14ac:dyDescent="0.25">
      <c r="D42" s="14"/>
    </row>
    <row r="44" spans="1:4" ht="27" thickBot="1" x14ac:dyDescent="0.3">
      <c r="A44" s="140" t="s">
        <v>30</v>
      </c>
      <c r="B44" s="140"/>
    </row>
    <row r="45" spans="1:4" ht="17.25" x14ac:dyDescent="0.25">
      <c r="A45" s="8"/>
    </row>
    <row r="46" spans="1:4" ht="14.45" customHeight="1" x14ac:dyDescent="0.25">
      <c r="C46" s="17"/>
    </row>
    <row r="47" spans="1:4" ht="15.75" x14ac:dyDescent="0.25">
      <c r="A47" s="10" t="s">
        <v>31</v>
      </c>
    </row>
    <row r="48" spans="1:4" ht="35.25" customHeight="1" x14ac:dyDescent="0.25">
      <c r="A48" s="141" t="s">
        <v>32</v>
      </c>
      <c r="B48" s="141"/>
      <c r="C48" s="18"/>
    </row>
    <row r="49" spans="1:3" ht="30" customHeight="1" x14ac:dyDescent="0.25">
      <c r="A49" s="141" t="s">
        <v>33</v>
      </c>
      <c r="B49" s="141"/>
      <c r="C49" s="17"/>
    </row>
    <row r="50" spans="1:3" x14ac:dyDescent="0.25">
      <c r="A50" s="141"/>
      <c r="B50" s="141"/>
      <c r="C50" s="19"/>
    </row>
    <row r="51" spans="1:3" ht="17.25" x14ac:dyDescent="0.25">
      <c r="A51" s="8"/>
    </row>
    <row r="52" spans="1:3" ht="15.75" x14ac:dyDescent="0.25">
      <c r="A52" s="10" t="s">
        <v>34</v>
      </c>
    </row>
    <row r="53" spans="1:3" ht="56.25" customHeight="1" x14ac:dyDescent="0.25">
      <c r="A53" s="141" t="s">
        <v>35</v>
      </c>
      <c r="B53" s="141"/>
    </row>
  </sheetData>
  <sheetProtection formatCells="0" formatColumns="0" formatRows="0" insertColumns="0" insertRows="0" insertHyperlinks="0" deleteColumns="0" deleteRows="0" sort="0" autoFilter="0" pivotTables="0"/>
  <mergeCells count="23">
    <mergeCell ref="A15:B15"/>
    <mergeCell ref="A1:B1"/>
    <mergeCell ref="A2:B2"/>
    <mergeCell ref="A5:B5"/>
    <mergeCell ref="A8:B8"/>
    <mergeCell ref="A11:B11"/>
    <mergeCell ref="A40:B40"/>
    <mergeCell ref="A21:B21"/>
    <mergeCell ref="A26:B26"/>
    <mergeCell ref="A27:B27"/>
    <mergeCell ref="A28:B28"/>
    <mergeCell ref="A29:B29"/>
    <mergeCell ref="A30:B30"/>
    <mergeCell ref="A34:B34"/>
    <mergeCell ref="A35:B35"/>
    <mergeCell ref="A36:B36"/>
    <mergeCell ref="A37:B37"/>
    <mergeCell ref="A39:B39"/>
    <mergeCell ref="A44:B44"/>
    <mergeCell ref="A48:B48"/>
    <mergeCell ref="A49:B49"/>
    <mergeCell ref="A50:B50"/>
    <mergeCell ref="A53:B53"/>
  </mergeCells>
  <pageMargins left="0.70866141732283472" right="0.70866141732283472" top="0.74803149606299213" bottom="0.74803149606299213" header="0.31496062992125984" footer="0.31496062992125984"/>
  <pageSetup paperSize="9" scale="84" fitToHeight="0" orientation="portrait" r:id="rId1"/>
  <rowBreaks count="3" manualBreakCount="3">
    <brk id="16" max="16383" man="1"/>
    <brk id="37" max="16383" man="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2A848-C510-437C-AA31-A64344244468}">
  <sheetPr>
    <pageSetUpPr fitToPage="1"/>
  </sheetPr>
  <dimension ref="A1:D47"/>
  <sheetViews>
    <sheetView workbookViewId="0">
      <pane ySplit="1" topLeftCell="A17" activePane="bottomLeft" state="frozen"/>
      <selection activeCell="A37" sqref="A37:B37"/>
      <selection pane="bottomLeft" activeCell="A37" sqref="A37:B37"/>
    </sheetView>
  </sheetViews>
  <sheetFormatPr defaultColWidth="9.140625" defaultRowHeight="15" x14ac:dyDescent="0.25"/>
  <cols>
    <col min="1" max="1" width="32.42578125" customWidth="1"/>
    <col min="2" max="2" width="26" customWidth="1"/>
    <col min="3" max="4" width="36.140625" customWidth="1"/>
  </cols>
  <sheetData>
    <row r="1" spans="1:4" ht="26.25" x14ac:dyDescent="0.25">
      <c r="A1" s="143" t="s">
        <v>36</v>
      </c>
      <c r="B1" s="143"/>
    </row>
    <row r="3" spans="1:4" ht="21" x14ac:dyDescent="0.35">
      <c r="A3" s="21" t="s">
        <v>37</v>
      </c>
    </row>
    <row r="4" spans="1:4" ht="15.75" thickBot="1" x14ac:dyDescent="0.3"/>
    <row r="5" spans="1:4" ht="15.75" thickBot="1" x14ac:dyDescent="0.3">
      <c r="A5" t="s">
        <v>38</v>
      </c>
      <c r="B5" s="22"/>
    </row>
    <row r="6" spans="1:4" ht="15.75" thickBot="1" x14ac:dyDescent="0.3">
      <c r="B6" s="23"/>
    </row>
    <row r="7" spans="1:4" ht="15.75" thickBot="1" x14ac:dyDescent="0.3">
      <c r="A7" t="s">
        <v>39</v>
      </c>
      <c r="B7" s="22"/>
    </row>
    <row r="8" spans="1:4" ht="15.75" thickBot="1" x14ac:dyDescent="0.3">
      <c r="A8" t="s">
        <v>40</v>
      </c>
      <c r="B8" s="22"/>
    </row>
    <row r="9" spans="1:4" ht="15.75" thickBot="1" x14ac:dyDescent="0.3">
      <c r="A9" t="s">
        <v>41</v>
      </c>
      <c r="B9" s="24"/>
    </row>
    <row r="10" spans="1:4" ht="15.75" thickBot="1" x14ac:dyDescent="0.3">
      <c r="A10" t="s">
        <v>42</v>
      </c>
      <c r="B10" s="22"/>
    </row>
    <row r="13" spans="1:4" x14ac:dyDescent="0.25">
      <c r="A13" s="25" t="s">
        <v>43</v>
      </c>
    </row>
    <row r="14" spans="1:4" x14ac:dyDescent="0.25">
      <c r="A14" t="s">
        <v>44</v>
      </c>
    </row>
    <row r="16" spans="1:4" ht="45" x14ac:dyDescent="0.25">
      <c r="A16" s="26" t="s">
        <v>45</v>
      </c>
      <c r="B16" s="26" t="s">
        <v>46</v>
      </c>
      <c r="C16" s="26" t="s">
        <v>47</v>
      </c>
      <c r="D16" s="27" t="s">
        <v>48</v>
      </c>
    </row>
    <row r="17" spans="1:4" x14ac:dyDescent="0.25">
      <c r="A17" s="28"/>
      <c r="B17" s="28"/>
      <c r="C17" s="28"/>
      <c r="D17" s="28"/>
    </row>
    <row r="18" spans="1:4" x14ac:dyDescent="0.25">
      <c r="A18" s="28"/>
      <c r="B18" s="28"/>
      <c r="C18" s="28"/>
      <c r="D18" s="28"/>
    </row>
    <row r="19" spans="1:4" x14ac:dyDescent="0.25">
      <c r="A19" s="28"/>
      <c r="B19" s="28"/>
      <c r="C19" s="28"/>
      <c r="D19" s="28"/>
    </row>
    <row r="20" spans="1:4" x14ac:dyDescent="0.25">
      <c r="A20" s="28"/>
      <c r="B20" s="28"/>
      <c r="C20" s="28"/>
      <c r="D20" s="28"/>
    </row>
    <row r="21" spans="1:4" x14ac:dyDescent="0.25">
      <c r="A21" s="28"/>
      <c r="B21" s="28"/>
      <c r="C21" s="28"/>
      <c r="D21" s="28"/>
    </row>
    <row r="22" spans="1:4" x14ac:dyDescent="0.25">
      <c r="A22" s="28"/>
      <c r="B22" s="28"/>
      <c r="C22" s="28"/>
      <c r="D22" s="28"/>
    </row>
    <row r="23" spans="1:4" x14ac:dyDescent="0.25">
      <c r="A23" s="28"/>
      <c r="B23" s="28"/>
      <c r="C23" s="28"/>
      <c r="D23" s="28"/>
    </row>
    <row r="24" spans="1:4" x14ac:dyDescent="0.25">
      <c r="A24" s="28"/>
      <c r="B24" s="28"/>
      <c r="C24" s="28"/>
      <c r="D24" s="28"/>
    </row>
    <row r="25" spans="1:4" x14ac:dyDescent="0.25">
      <c r="A25" s="28"/>
      <c r="B25" s="28"/>
      <c r="C25" s="28"/>
      <c r="D25" s="28"/>
    </row>
    <row r="26" spans="1:4" x14ac:dyDescent="0.25">
      <c r="A26" s="28"/>
      <c r="B26" s="28"/>
      <c r="C26" s="28"/>
      <c r="D26" s="28"/>
    </row>
    <row r="27" spans="1:4" x14ac:dyDescent="0.25">
      <c r="A27" s="28"/>
      <c r="B27" s="28"/>
      <c r="C27" s="28"/>
      <c r="D27" s="28"/>
    </row>
    <row r="28" spans="1:4" x14ac:dyDescent="0.25">
      <c r="A28" s="28"/>
      <c r="B28" s="28"/>
      <c r="C28" s="28"/>
      <c r="D28" s="28"/>
    </row>
    <row r="29" spans="1:4" x14ac:dyDescent="0.25">
      <c r="A29" s="28"/>
      <c r="B29" s="28"/>
      <c r="C29" s="28"/>
      <c r="D29" s="28"/>
    </row>
    <row r="30" spans="1:4" x14ac:dyDescent="0.25">
      <c r="A30" s="28"/>
      <c r="B30" s="28"/>
      <c r="C30" s="28"/>
      <c r="D30" s="28"/>
    </row>
    <row r="31" spans="1:4" x14ac:dyDescent="0.25">
      <c r="A31" s="28"/>
      <c r="B31" s="28"/>
      <c r="C31" s="28"/>
      <c r="D31" s="28"/>
    </row>
    <row r="32" spans="1:4" x14ac:dyDescent="0.25">
      <c r="A32" s="28"/>
      <c r="B32" s="28"/>
      <c r="C32" s="28"/>
      <c r="D32" s="28"/>
    </row>
    <row r="33" spans="1:4" x14ac:dyDescent="0.25">
      <c r="A33" s="28"/>
      <c r="B33" s="28"/>
      <c r="C33" s="28"/>
      <c r="D33" s="28"/>
    </row>
    <row r="34" spans="1:4" x14ac:dyDescent="0.25">
      <c r="A34" s="28"/>
      <c r="B34" s="28"/>
      <c r="C34" s="28"/>
      <c r="D34" s="28"/>
    </row>
    <row r="35" spans="1:4" x14ac:dyDescent="0.25">
      <c r="A35" s="28"/>
      <c r="B35" s="28"/>
      <c r="C35" s="28"/>
      <c r="D35" s="28"/>
    </row>
    <row r="36" spans="1:4" x14ac:dyDescent="0.25">
      <c r="A36" s="28"/>
      <c r="B36" s="28"/>
      <c r="C36" s="28"/>
      <c r="D36" s="28"/>
    </row>
    <row r="37" spans="1:4" x14ac:dyDescent="0.25">
      <c r="A37" s="28"/>
      <c r="B37" s="28"/>
      <c r="C37" s="28"/>
      <c r="D37" s="28"/>
    </row>
    <row r="38" spans="1:4" x14ac:dyDescent="0.25">
      <c r="A38" s="28"/>
      <c r="B38" s="28"/>
      <c r="C38" s="28"/>
      <c r="D38" s="28"/>
    </row>
    <row r="39" spans="1:4" x14ac:dyDescent="0.25">
      <c r="A39" s="28"/>
      <c r="B39" s="28"/>
      <c r="C39" s="28"/>
      <c r="D39" s="28"/>
    </row>
    <row r="40" spans="1:4" x14ac:dyDescent="0.25">
      <c r="A40" s="28"/>
      <c r="B40" s="28"/>
      <c r="C40" s="28"/>
      <c r="D40" s="28"/>
    </row>
    <row r="42" spans="1:4" x14ac:dyDescent="0.25">
      <c r="A42" s="25" t="s">
        <v>49</v>
      </c>
    </row>
    <row r="44" spans="1:4" x14ac:dyDescent="0.25">
      <c r="A44" s="29" t="s">
        <v>50</v>
      </c>
      <c r="B44" s="29" t="s">
        <v>51</v>
      </c>
    </row>
    <row r="45" spans="1:4" x14ac:dyDescent="0.25">
      <c r="A45" s="30" t="s">
        <v>52</v>
      </c>
      <c r="B45" s="31">
        <v>0.5</v>
      </c>
    </row>
    <row r="46" spans="1:4" x14ac:dyDescent="0.25">
      <c r="A46" s="30" t="s">
        <v>53</v>
      </c>
      <c r="B46" s="31">
        <v>0.5</v>
      </c>
    </row>
    <row r="47" spans="1:4" x14ac:dyDescent="0.25">
      <c r="A47" s="32" t="s">
        <v>54</v>
      </c>
      <c r="B47" s="33">
        <f>SUM(B45:B46)</f>
        <v>1</v>
      </c>
    </row>
  </sheetData>
  <mergeCells count="1">
    <mergeCell ref="A1:B1"/>
  </mergeCells>
  <pageMargins left="0.70866141732283472" right="0.70866141732283472" top="0.74803149606299213" bottom="0.74803149606299213" header="0.31496062992125984" footer="0.31496062992125984"/>
  <pageSetup paperSize="9" scale="73" orientation="landscape" horizontalDpi="300" verticalDpi="300" r:id="rId1"/>
  <headerFooter>
    <oddFooter>&amp;L&amp;D   &amp;T
&amp;Z&amp;F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580F-EB5D-437F-855A-6DCEE0B8D594}">
  <sheetPr>
    <pageSetUpPr fitToPage="1"/>
  </sheetPr>
  <dimension ref="A1:D15"/>
  <sheetViews>
    <sheetView tabSelected="1" workbookViewId="0">
      <pane ySplit="1" topLeftCell="A2" activePane="bottomLeft" state="frozen"/>
      <selection activeCell="A37" sqref="A37:B37"/>
      <selection pane="bottomLeft" activeCell="A37" sqref="A37:B37"/>
    </sheetView>
  </sheetViews>
  <sheetFormatPr defaultColWidth="9.140625" defaultRowHeight="15" x14ac:dyDescent="0.25"/>
  <cols>
    <col min="1" max="1" width="120.140625" style="5" customWidth="1"/>
    <col min="4" max="4" width="27" customWidth="1"/>
  </cols>
  <sheetData>
    <row r="1" spans="1:4" ht="23.25" x14ac:dyDescent="0.35">
      <c r="A1" s="34" t="s">
        <v>55</v>
      </c>
    </row>
    <row r="2" spans="1:4" ht="30.75" thickBot="1" x14ac:dyDescent="0.3">
      <c r="A2" s="35" t="s">
        <v>56</v>
      </c>
      <c r="D2" s="5"/>
    </row>
    <row r="3" spans="1:4" ht="86.1" customHeight="1" thickBot="1" x14ac:dyDescent="0.3">
      <c r="A3" s="36"/>
    </row>
    <row r="4" spans="1:4" ht="18" customHeight="1" thickBot="1" x14ac:dyDescent="0.3">
      <c r="A4" s="35" t="s">
        <v>57</v>
      </c>
    </row>
    <row r="5" spans="1:4" ht="74.45" customHeight="1" thickBot="1" x14ac:dyDescent="0.3">
      <c r="A5" s="37"/>
    </row>
    <row r="6" spans="1:4" ht="30.75" thickBot="1" x14ac:dyDescent="0.3">
      <c r="A6" s="35" t="s">
        <v>58</v>
      </c>
    </row>
    <row r="7" spans="1:4" ht="47.1" customHeight="1" thickBot="1" x14ac:dyDescent="0.3">
      <c r="A7" s="37"/>
    </row>
    <row r="8" spans="1:4" ht="15.75" thickBot="1" x14ac:dyDescent="0.3">
      <c r="A8" s="35" t="s">
        <v>59</v>
      </c>
    </row>
    <row r="9" spans="1:4" ht="69.95" customHeight="1" thickBot="1" x14ac:dyDescent="0.3">
      <c r="A9" s="37"/>
    </row>
    <row r="10" spans="1:4" ht="30.75" thickBot="1" x14ac:dyDescent="0.3">
      <c r="A10" s="35" t="s">
        <v>60</v>
      </c>
    </row>
    <row r="11" spans="1:4" ht="71.099999999999994" customHeight="1" thickBot="1" x14ac:dyDescent="0.3">
      <c r="A11" s="37"/>
    </row>
    <row r="12" spans="1:4" ht="30" customHeight="1" thickBot="1" x14ac:dyDescent="0.3">
      <c r="A12" s="35" t="s">
        <v>61</v>
      </c>
    </row>
    <row r="13" spans="1:4" ht="96.6" customHeight="1" thickBot="1" x14ac:dyDescent="0.3">
      <c r="A13" s="37"/>
    </row>
    <row r="14" spans="1:4" ht="15.6" customHeight="1" thickBot="1" x14ac:dyDescent="0.3">
      <c r="A14" s="35" t="s">
        <v>62</v>
      </c>
    </row>
    <row r="15" spans="1:4" ht="99.6" customHeight="1" thickBot="1" x14ac:dyDescent="0.3">
      <c r="A15" s="37"/>
    </row>
  </sheetData>
  <pageMargins left="0.7" right="0.7" top="0.75" bottom="0.75" header="0.3" footer="0.3"/>
  <pageSetup paperSize="9" scale="6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E56CC-E833-4FB7-BAB3-F9EF4F220079}">
  <sheetPr>
    <pageSetUpPr fitToPage="1"/>
  </sheetPr>
  <dimension ref="A1:P34"/>
  <sheetViews>
    <sheetView zoomScale="90" zoomScaleNormal="90" workbookViewId="0">
      <pane xSplit="4" ySplit="3" topLeftCell="J21" activePane="bottomRight" state="frozen"/>
      <selection activeCell="A37" sqref="A37:B37"/>
      <selection pane="topRight" activeCell="A37" sqref="A37:B37"/>
      <selection pane="bottomLeft" activeCell="A37" sqref="A37:B37"/>
      <selection pane="bottomRight" activeCell="A37" sqref="A37:B37"/>
    </sheetView>
  </sheetViews>
  <sheetFormatPr defaultColWidth="20.5703125" defaultRowHeight="15" x14ac:dyDescent="0.25"/>
  <cols>
    <col min="1" max="1" width="3.140625" style="78" customWidth="1"/>
    <col min="2" max="2" width="3.42578125" style="78" customWidth="1"/>
    <col min="3" max="3" width="15.140625" style="78" customWidth="1"/>
    <col min="4" max="4" width="31.140625" style="60" customWidth="1"/>
    <col min="5" max="5" width="36.7109375" style="60" customWidth="1"/>
    <col min="6" max="6" width="22.140625" customWidth="1"/>
    <col min="7" max="7" width="24.140625" style="60" customWidth="1"/>
    <col min="8" max="8" width="26.140625" style="60" customWidth="1"/>
    <col min="9" max="9" width="32.85546875" style="60" customWidth="1"/>
    <col min="10" max="10" width="33.42578125" style="60" customWidth="1"/>
    <col min="11" max="11" width="33.28515625" style="60" customWidth="1"/>
    <col min="12" max="13" width="7" style="60" customWidth="1"/>
    <col min="14" max="14" width="18.7109375" style="60" customWidth="1"/>
    <col min="15" max="15" width="21.140625" style="60" customWidth="1"/>
    <col min="16" max="16" width="33" style="60" customWidth="1"/>
  </cols>
  <sheetData>
    <row r="1" spans="1:16" ht="28.5" customHeight="1" thickBot="1" x14ac:dyDescent="0.3">
      <c r="A1" s="144" t="s">
        <v>63</v>
      </c>
      <c r="B1" s="144"/>
      <c r="C1" s="144"/>
      <c r="D1" s="144"/>
      <c r="E1" s="144"/>
      <c r="F1" s="38"/>
      <c r="G1" s="145" t="s">
        <v>64</v>
      </c>
      <c r="H1" s="146"/>
      <c r="I1" s="146"/>
      <c r="J1" s="146"/>
      <c r="K1" s="147"/>
      <c r="L1" s="39" t="s">
        <v>65</v>
      </c>
      <c r="M1" s="40"/>
      <c r="N1" s="40"/>
      <c r="O1" s="41"/>
      <c r="P1" s="41"/>
    </row>
    <row r="2" spans="1:16" ht="39.75" customHeight="1" thickBot="1" x14ac:dyDescent="0.3">
      <c r="A2" s="148" t="s">
        <v>66</v>
      </c>
      <c r="B2" s="148" t="s">
        <v>67</v>
      </c>
      <c r="C2" s="43" t="str">
        <f>"Portfolio:"&amp;'1-Cover sheet'!A45</f>
        <v>Portfolio:Enter Portfolio 1</v>
      </c>
      <c r="D2" s="44"/>
      <c r="E2" s="44"/>
      <c r="F2" s="44"/>
      <c r="G2" s="45" t="s">
        <v>68</v>
      </c>
      <c r="H2" s="46" t="s">
        <v>69</v>
      </c>
      <c r="I2" s="47" t="s">
        <v>70</v>
      </c>
      <c r="J2" s="48" t="s">
        <v>71</v>
      </c>
      <c r="K2" s="49" t="s">
        <v>72</v>
      </c>
      <c r="L2" s="150" t="s">
        <v>73</v>
      </c>
      <c r="M2" s="152" t="s">
        <v>74</v>
      </c>
      <c r="N2" s="50" t="s">
        <v>75</v>
      </c>
      <c r="O2" s="51" t="s">
        <v>76</v>
      </c>
      <c r="P2" s="51" t="s">
        <v>77</v>
      </c>
    </row>
    <row r="3" spans="1:16" ht="35.25" customHeight="1" thickBot="1" x14ac:dyDescent="0.3">
      <c r="A3" s="149"/>
      <c r="B3" s="149"/>
      <c r="C3" s="52" t="s">
        <v>78</v>
      </c>
      <c r="D3" s="53" t="s">
        <v>79</v>
      </c>
      <c r="E3" s="53" t="s">
        <v>80</v>
      </c>
      <c r="F3" s="54" t="s">
        <v>81</v>
      </c>
      <c r="G3" s="55" t="s">
        <v>82</v>
      </c>
      <c r="H3" s="56" t="s">
        <v>83</v>
      </c>
      <c r="I3" s="57" t="s">
        <v>84</v>
      </c>
      <c r="J3" s="58" t="s">
        <v>85</v>
      </c>
      <c r="K3" s="59" t="s">
        <v>86</v>
      </c>
      <c r="L3" s="151"/>
      <c r="M3" s="153"/>
    </row>
    <row r="4" spans="1:16" ht="15.75" customHeight="1" thickBot="1" x14ac:dyDescent="0.3">
      <c r="A4" s="154" t="s">
        <v>87</v>
      </c>
      <c r="B4" s="155"/>
      <c r="C4" s="155"/>
      <c r="D4" s="156"/>
      <c r="E4" s="61"/>
      <c r="F4" s="61"/>
      <c r="G4" s="62"/>
      <c r="H4" s="63"/>
      <c r="I4" s="63"/>
      <c r="J4" s="63"/>
      <c r="K4" s="64"/>
      <c r="L4" s="65"/>
      <c r="M4" s="66"/>
      <c r="N4" s="67"/>
      <c r="O4" s="68"/>
      <c r="P4" s="68"/>
    </row>
    <row r="5" spans="1:16" ht="176.1" customHeight="1" thickBot="1" x14ac:dyDescent="0.3">
      <c r="A5" s="69" t="s">
        <v>88</v>
      </c>
      <c r="B5" s="69">
        <v>1</v>
      </c>
      <c r="C5" s="69" t="s">
        <v>89</v>
      </c>
      <c r="D5" s="70" t="s">
        <v>90</v>
      </c>
      <c r="E5" s="70" t="s">
        <v>91</v>
      </c>
      <c r="F5" s="70" t="s">
        <v>92</v>
      </c>
      <c r="G5" s="70" t="s">
        <v>93</v>
      </c>
      <c r="H5" s="70" t="s">
        <v>94</v>
      </c>
      <c r="I5" s="70" t="s">
        <v>95</v>
      </c>
      <c r="J5" s="70" t="s">
        <v>96</v>
      </c>
      <c r="K5" s="70" t="s">
        <v>97</v>
      </c>
      <c r="L5" s="71">
        <v>5</v>
      </c>
      <c r="M5" s="71">
        <v>85</v>
      </c>
      <c r="N5" s="72"/>
      <c r="O5" s="72"/>
      <c r="P5" s="72"/>
    </row>
    <row r="6" spans="1:16" ht="240.75" customHeight="1" thickBot="1" x14ac:dyDescent="0.3">
      <c r="A6" s="69" t="s">
        <v>98</v>
      </c>
      <c r="B6" s="69">
        <v>2</v>
      </c>
      <c r="C6" s="69" t="s">
        <v>99</v>
      </c>
      <c r="D6" s="70" t="s">
        <v>100</v>
      </c>
      <c r="E6" s="70" t="s">
        <v>101</v>
      </c>
      <c r="F6" s="70" t="s">
        <v>102</v>
      </c>
      <c r="G6" s="70" t="s">
        <v>103</v>
      </c>
      <c r="H6" s="70" t="s">
        <v>104</v>
      </c>
      <c r="I6" s="70" t="s">
        <v>105</v>
      </c>
      <c r="J6" s="70" t="s">
        <v>106</v>
      </c>
      <c r="K6" s="70" t="s">
        <v>107</v>
      </c>
      <c r="L6" s="71">
        <v>10</v>
      </c>
      <c r="M6" s="71">
        <v>30</v>
      </c>
      <c r="N6" s="73"/>
      <c r="O6" s="73"/>
      <c r="P6" s="73"/>
    </row>
    <row r="7" spans="1:16" ht="220.5" customHeight="1" thickBot="1" x14ac:dyDescent="0.3">
      <c r="A7" s="69" t="s">
        <v>108</v>
      </c>
      <c r="B7" s="69">
        <v>3</v>
      </c>
      <c r="C7" s="69" t="s">
        <v>109</v>
      </c>
      <c r="D7" s="70" t="s">
        <v>110</v>
      </c>
      <c r="E7" s="70" t="s">
        <v>111</v>
      </c>
      <c r="F7" s="70" t="s">
        <v>112</v>
      </c>
      <c r="G7" s="70" t="s">
        <v>113</v>
      </c>
      <c r="H7" s="70" t="s">
        <v>114</v>
      </c>
      <c r="I7" s="70" t="s">
        <v>115</v>
      </c>
      <c r="J7" s="70" t="s">
        <v>116</v>
      </c>
      <c r="K7" s="70" t="s">
        <v>117</v>
      </c>
      <c r="L7" s="71">
        <v>45</v>
      </c>
      <c r="M7" s="71">
        <v>45</v>
      </c>
      <c r="N7" s="74"/>
      <c r="O7" s="74"/>
      <c r="P7" s="74"/>
    </row>
    <row r="8" spans="1:16" ht="218.25" customHeight="1" thickBot="1" x14ac:dyDescent="0.3">
      <c r="A8" s="69" t="s">
        <v>118</v>
      </c>
      <c r="B8" s="69">
        <v>4</v>
      </c>
      <c r="C8" s="69" t="s">
        <v>119</v>
      </c>
      <c r="D8" s="70" t="s">
        <v>120</v>
      </c>
      <c r="E8" s="70" t="s">
        <v>121</v>
      </c>
      <c r="F8" s="70" t="s">
        <v>122</v>
      </c>
      <c r="G8" s="70" t="s">
        <v>123</v>
      </c>
      <c r="H8" s="70" t="s">
        <v>124</v>
      </c>
      <c r="I8" s="70" t="s">
        <v>125</v>
      </c>
      <c r="J8" s="70" t="s">
        <v>126</v>
      </c>
      <c r="K8" s="70" t="s">
        <v>127</v>
      </c>
      <c r="L8" s="71">
        <v>45</v>
      </c>
      <c r="M8" s="71">
        <v>65</v>
      </c>
      <c r="N8" s="74"/>
      <c r="O8" s="74"/>
      <c r="P8" s="74"/>
    </row>
    <row r="9" spans="1:16" ht="225" customHeight="1" thickBot="1" x14ac:dyDescent="0.3">
      <c r="A9" s="69" t="s">
        <v>128</v>
      </c>
      <c r="B9" s="69">
        <v>5</v>
      </c>
      <c r="C9" s="69" t="s">
        <v>129</v>
      </c>
      <c r="D9" s="70" t="s">
        <v>130</v>
      </c>
      <c r="E9" s="70" t="s">
        <v>131</v>
      </c>
      <c r="F9" s="70" t="s">
        <v>132</v>
      </c>
      <c r="G9" s="70" t="s">
        <v>133</v>
      </c>
      <c r="H9" s="70" t="s">
        <v>134</v>
      </c>
      <c r="I9" s="70" t="s">
        <v>135</v>
      </c>
      <c r="J9" s="70" t="s">
        <v>136</v>
      </c>
      <c r="K9" s="70" t="s">
        <v>137</v>
      </c>
      <c r="L9" s="71">
        <v>0</v>
      </c>
      <c r="M9" s="71">
        <v>70</v>
      </c>
      <c r="N9" s="74"/>
      <c r="O9" s="74"/>
      <c r="P9" s="74"/>
    </row>
    <row r="10" spans="1:16" ht="15.75" customHeight="1" thickBot="1" x14ac:dyDescent="0.3">
      <c r="A10" s="154" t="s">
        <v>138</v>
      </c>
      <c r="B10" s="155"/>
      <c r="C10" s="155"/>
      <c r="D10" s="156"/>
      <c r="E10" s="61"/>
      <c r="F10" s="75"/>
      <c r="G10" s="62"/>
      <c r="H10" s="63"/>
      <c r="I10" s="63"/>
      <c r="J10" s="63"/>
      <c r="K10" s="64"/>
      <c r="L10" s="65"/>
      <c r="M10" s="66"/>
      <c r="N10" s="67"/>
      <c r="O10" s="68"/>
      <c r="P10" s="68"/>
    </row>
    <row r="11" spans="1:16" ht="219" customHeight="1" thickBot="1" x14ac:dyDescent="0.3">
      <c r="A11" s="76" t="s">
        <v>139</v>
      </c>
      <c r="B11" s="76">
        <v>6</v>
      </c>
      <c r="C11" s="76" t="s">
        <v>140</v>
      </c>
      <c r="D11" s="70" t="s">
        <v>141</v>
      </c>
      <c r="E11" s="70" t="s">
        <v>142</v>
      </c>
      <c r="F11" s="70" t="s">
        <v>143</v>
      </c>
      <c r="G11" s="70" t="s">
        <v>144</v>
      </c>
      <c r="H11" s="70" t="s">
        <v>145</v>
      </c>
      <c r="I11" s="70" t="s">
        <v>146</v>
      </c>
      <c r="J11" s="70" t="s">
        <v>147</v>
      </c>
      <c r="K11" s="70" t="s">
        <v>148</v>
      </c>
      <c r="L11" s="71">
        <v>35</v>
      </c>
      <c r="M11" s="71">
        <v>45</v>
      </c>
      <c r="N11" s="74"/>
      <c r="O11" s="74"/>
      <c r="P11" s="74"/>
    </row>
    <row r="12" spans="1:16" ht="223.5" customHeight="1" thickBot="1" x14ac:dyDescent="0.3">
      <c r="A12" s="76" t="s">
        <v>149</v>
      </c>
      <c r="B12" s="76">
        <v>7</v>
      </c>
      <c r="C12" s="76" t="s">
        <v>150</v>
      </c>
      <c r="D12" s="70" t="s">
        <v>151</v>
      </c>
      <c r="E12" s="70" t="s">
        <v>152</v>
      </c>
      <c r="F12" s="70" t="s">
        <v>153</v>
      </c>
      <c r="G12" s="70" t="s">
        <v>154</v>
      </c>
      <c r="H12" s="70" t="s">
        <v>155</v>
      </c>
      <c r="I12" s="70" t="s">
        <v>156</v>
      </c>
      <c r="J12" s="70" t="s">
        <v>157</v>
      </c>
      <c r="K12" s="70" t="s">
        <v>158</v>
      </c>
      <c r="L12" s="71">
        <v>95</v>
      </c>
      <c r="M12" s="71">
        <v>100</v>
      </c>
      <c r="N12" s="74"/>
      <c r="O12" s="74"/>
      <c r="P12" s="74"/>
    </row>
    <row r="13" spans="1:16" ht="246.75" customHeight="1" thickBot="1" x14ac:dyDescent="0.3">
      <c r="A13" s="76" t="s">
        <v>159</v>
      </c>
      <c r="B13" s="76">
        <v>8</v>
      </c>
      <c r="C13" s="76" t="s">
        <v>160</v>
      </c>
      <c r="D13" s="70" t="s">
        <v>161</v>
      </c>
      <c r="E13" s="70" t="s">
        <v>162</v>
      </c>
      <c r="F13" s="70" t="s">
        <v>163</v>
      </c>
      <c r="G13" s="70" t="s">
        <v>164</v>
      </c>
      <c r="H13" s="70" t="s">
        <v>165</v>
      </c>
      <c r="I13" s="70" t="s">
        <v>166</v>
      </c>
      <c r="J13" s="70" t="s">
        <v>167</v>
      </c>
      <c r="K13" s="70" t="s">
        <v>168</v>
      </c>
      <c r="L13" s="71">
        <v>70</v>
      </c>
      <c r="M13" s="71">
        <v>70</v>
      </c>
      <c r="N13" s="74"/>
      <c r="O13" s="74"/>
      <c r="P13" s="74"/>
    </row>
    <row r="14" spans="1:16" ht="244.5" customHeight="1" thickBot="1" x14ac:dyDescent="0.3">
      <c r="A14" s="76" t="s">
        <v>169</v>
      </c>
      <c r="B14" s="76">
        <v>9</v>
      </c>
      <c r="C14" s="76" t="s">
        <v>170</v>
      </c>
      <c r="D14" s="70" t="s">
        <v>171</v>
      </c>
      <c r="E14" s="70" t="s">
        <v>172</v>
      </c>
      <c r="F14" s="70" t="s">
        <v>173</v>
      </c>
      <c r="G14" s="70" t="s">
        <v>174</v>
      </c>
      <c r="H14" s="70" t="s">
        <v>175</v>
      </c>
      <c r="I14" s="70" t="s">
        <v>176</v>
      </c>
      <c r="J14" s="70" t="s">
        <v>177</v>
      </c>
      <c r="K14" s="70" t="s">
        <v>178</v>
      </c>
      <c r="L14" s="71">
        <v>45</v>
      </c>
      <c r="M14" s="71">
        <v>45</v>
      </c>
      <c r="N14" s="74"/>
      <c r="O14" s="74"/>
      <c r="P14" s="74"/>
    </row>
    <row r="15" spans="1:16" ht="210" customHeight="1" thickBot="1" x14ac:dyDescent="0.3">
      <c r="A15" s="76" t="s">
        <v>179</v>
      </c>
      <c r="B15" s="76">
        <v>10</v>
      </c>
      <c r="C15" s="76" t="s">
        <v>180</v>
      </c>
      <c r="D15" s="70" t="s">
        <v>181</v>
      </c>
      <c r="E15" s="70" t="s">
        <v>182</v>
      </c>
      <c r="F15" s="70" t="s">
        <v>183</v>
      </c>
      <c r="G15" s="70" t="s">
        <v>184</v>
      </c>
      <c r="H15" s="70" t="s">
        <v>185</v>
      </c>
      <c r="I15" s="70" t="s">
        <v>186</v>
      </c>
      <c r="J15" s="70" t="s">
        <v>187</v>
      </c>
      <c r="K15" s="70" t="s">
        <v>188</v>
      </c>
      <c r="L15" s="71">
        <v>40</v>
      </c>
      <c r="M15" s="71">
        <v>45</v>
      </c>
      <c r="N15" s="74"/>
      <c r="O15" s="74"/>
      <c r="P15" s="74"/>
    </row>
    <row r="16" spans="1:16" ht="15.75" customHeight="1" thickBot="1" x14ac:dyDescent="0.3">
      <c r="A16" s="154" t="s">
        <v>189</v>
      </c>
      <c r="B16" s="155"/>
      <c r="C16" s="155"/>
      <c r="D16" s="156"/>
      <c r="E16" s="61"/>
      <c r="F16" s="75"/>
      <c r="G16" s="62"/>
      <c r="H16" s="63"/>
      <c r="I16" s="63"/>
      <c r="J16" s="63"/>
      <c r="K16" s="64"/>
      <c r="L16" s="65"/>
      <c r="M16" s="66"/>
      <c r="N16" s="67"/>
      <c r="O16" s="68"/>
      <c r="P16" s="68"/>
    </row>
    <row r="17" spans="1:16" ht="233.25" customHeight="1" thickBot="1" x14ac:dyDescent="0.3">
      <c r="A17" s="77" t="s">
        <v>190</v>
      </c>
      <c r="B17" s="77">
        <v>11</v>
      </c>
      <c r="C17" s="77" t="s">
        <v>191</v>
      </c>
      <c r="D17" s="70" t="s">
        <v>192</v>
      </c>
      <c r="E17" s="70" t="s">
        <v>193</v>
      </c>
      <c r="F17" s="70" t="s">
        <v>194</v>
      </c>
      <c r="G17" s="70" t="s">
        <v>195</v>
      </c>
      <c r="H17" s="70" t="s">
        <v>196</v>
      </c>
      <c r="I17" s="70" t="s">
        <v>197</v>
      </c>
      <c r="J17" s="70" t="s">
        <v>198</v>
      </c>
      <c r="K17" s="70" t="s">
        <v>199</v>
      </c>
      <c r="L17" s="71">
        <v>30</v>
      </c>
      <c r="M17" s="71">
        <v>45</v>
      </c>
      <c r="N17" s="74"/>
      <c r="O17" s="74"/>
      <c r="P17" s="74"/>
    </row>
    <row r="18" spans="1:16" ht="233.25" customHeight="1" thickBot="1" x14ac:dyDescent="0.3">
      <c r="A18" s="77" t="s">
        <v>200</v>
      </c>
      <c r="B18" s="77">
        <v>12</v>
      </c>
      <c r="C18" s="77" t="s">
        <v>201</v>
      </c>
      <c r="D18" s="70" t="s">
        <v>202</v>
      </c>
      <c r="E18" s="70" t="s">
        <v>203</v>
      </c>
      <c r="F18" s="70" t="s">
        <v>204</v>
      </c>
      <c r="G18" s="70" t="s">
        <v>205</v>
      </c>
      <c r="H18" s="70" t="s">
        <v>206</v>
      </c>
      <c r="I18" s="70" t="s">
        <v>207</v>
      </c>
      <c r="J18" s="70" t="s">
        <v>208</v>
      </c>
      <c r="K18" s="70" t="s">
        <v>209</v>
      </c>
      <c r="L18" s="71">
        <v>45</v>
      </c>
      <c r="M18" s="71">
        <v>60</v>
      </c>
      <c r="N18" s="70"/>
      <c r="O18" s="74"/>
      <c r="P18" s="74"/>
    </row>
    <row r="19" spans="1:16" ht="258" customHeight="1" thickBot="1" x14ac:dyDescent="0.3">
      <c r="A19" s="77" t="s">
        <v>210</v>
      </c>
      <c r="B19" s="77">
        <v>13</v>
      </c>
      <c r="C19" s="77" t="s">
        <v>211</v>
      </c>
      <c r="D19" s="70" t="s">
        <v>212</v>
      </c>
      <c r="E19" s="70" t="s">
        <v>213</v>
      </c>
      <c r="F19" s="70" t="s">
        <v>214</v>
      </c>
      <c r="G19" s="70" t="s">
        <v>215</v>
      </c>
      <c r="H19" s="70" t="s">
        <v>216</v>
      </c>
      <c r="I19" s="70" t="s">
        <v>217</v>
      </c>
      <c r="J19" s="70" t="s">
        <v>218</v>
      </c>
      <c r="K19" s="70" t="s">
        <v>219</v>
      </c>
      <c r="L19" s="71">
        <v>30</v>
      </c>
      <c r="M19" s="71">
        <v>35</v>
      </c>
      <c r="N19" s="70"/>
      <c r="O19" s="74"/>
      <c r="P19" s="74"/>
    </row>
    <row r="20" spans="1:16" ht="186" customHeight="1" thickBot="1" x14ac:dyDescent="0.3">
      <c r="A20" s="77" t="s">
        <v>220</v>
      </c>
      <c r="B20" s="77">
        <v>14</v>
      </c>
      <c r="C20" s="77" t="s">
        <v>221</v>
      </c>
      <c r="D20" s="70" t="s">
        <v>222</v>
      </c>
      <c r="E20" s="70" t="s">
        <v>223</v>
      </c>
      <c r="F20" s="70" t="s">
        <v>224</v>
      </c>
      <c r="G20" s="70" t="s">
        <v>225</v>
      </c>
      <c r="H20" s="70" t="s">
        <v>226</v>
      </c>
      <c r="I20" s="70" t="s">
        <v>227</v>
      </c>
      <c r="J20" s="70" t="s">
        <v>228</v>
      </c>
      <c r="K20" s="70" t="s">
        <v>229</v>
      </c>
      <c r="L20" s="71">
        <v>35</v>
      </c>
      <c r="M20" s="71">
        <v>70</v>
      </c>
      <c r="N20" s="70"/>
      <c r="O20" s="74"/>
      <c r="P20" s="74"/>
    </row>
    <row r="21" spans="1:16" ht="204.75" thickBot="1" x14ac:dyDescent="0.3">
      <c r="A21" s="77" t="s">
        <v>230</v>
      </c>
      <c r="B21" s="77">
        <v>15</v>
      </c>
      <c r="C21" s="77" t="s">
        <v>231</v>
      </c>
      <c r="D21" s="70" t="s">
        <v>232</v>
      </c>
      <c r="E21" s="70" t="s">
        <v>233</v>
      </c>
      <c r="F21" s="70" t="s">
        <v>234</v>
      </c>
      <c r="G21" s="70" t="s">
        <v>235</v>
      </c>
      <c r="H21" s="70" t="s">
        <v>236</v>
      </c>
      <c r="I21" s="70" t="s">
        <v>237</v>
      </c>
      <c r="J21" s="70" t="s">
        <v>238</v>
      </c>
      <c r="K21" s="70" t="s">
        <v>239</v>
      </c>
      <c r="L21" s="71">
        <v>30</v>
      </c>
      <c r="M21" s="71">
        <v>50</v>
      </c>
      <c r="N21" s="70"/>
      <c r="O21" s="74"/>
      <c r="P21" s="74"/>
    </row>
    <row r="22" spans="1:16" ht="240.75" thickBot="1" x14ac:dyDescent="0.3">
      <c r="A22" s="77" t="s">
        <v>240</v>
      </c>
      <c r="B22" s="77">
        <v>16</v>
      </c>
      <c r="C22" s="77" t="s">
        <v>241</v>
      </c>
      <c r="D22" s="70" t="s">
        <v>242</v>
      </c>
      <c r="E22" s="70" t="s">
        <v>243</v>
      </c>
      <c r="F22" s="70" t="s">
        <v>244</v>
      </c>
      <c r="G22" s="70" t="s">
        <v>245</v>
      </c>
      <c r="H22" s="70" t="s">
        <v>246</v>
      </c>
      <c r="I22" s="70" t="s">
        <v>247</v>
      </c>
      <c r="J22" s="70" t="s">
        <v>248</v>
      </c>
      <c r="K22" s="70" t="s">
        <v>249</v>
      </c>
      <c r="L22" s="71">
        <v>50</v>
      </c>
      <c r="M22" s="71">
        <v>70</v>
      </c>
      <c r="N22" s="70"/>
      <c r="O22" s="74"/>
      <c r="P22" s="74"/>
    </row>
    <row r="23" spans="1:16" x14ac:dyDescent="0.25">
      <c r="D23" s="79" t="s">
        <v>250</v>
      </c>
    </row>
    <row r="33" spans="3:5" x14ac:dyDescent="0.25">
      <c r="C33" s="80"/>
      <c r="D33" s="81"/>
      <c r="E33" s="81"/>
    </row>
    <row r="34" spans="3:5" x14ac:dyDescent="0.25">
      <c r="C34" s="82"/>
    </row>
  </sheetData>
  <mergeCells count="9">
    <mergeCell ref="M2:M3"/>
    <mergeCell ref="A4:D4"/>
    <mergeCell ref="A10:D10"/>
    <mergeCell ref="A16:D16"/>
    <mergeCell ref="A1:E1"/>
    <mergeCell ref="G1:K1"/>
    <mergeCell ref="A2:A3"/>
    <mergeCell ref="B2:B3"/>
    <mergeCell ref="L2:L3"/>
  </mergeCells>
  <conditionalFormatting sqref="L17:M22 L11:M15 L5:M9">
    <cfRule type="colorScale" priority="1">
      <colorScale>
        <cfvo type="num" val="0"/>
        <cfvo type="num" val="50"/>
        <cfvo type="num" val="100"/>
        <color rgb="FFFF0000"/>
        <color rgb="FFFFFF00"/>
        <color rgb="FF00B050"/>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showErrorMessage="1" sqref="L17:M22 L5:M15" xr:uid="{34E4AA77-2C03-47D1-8ECC-1E0BF5E20BCC}">
      <formula1>"0,5,10,15,20,25,30,35,40,45,50,55,60,65,70,75,80,85,90,95,100"</formula1>
    </dataValidation>
  </dataValidations>
  <pageMargins left="0.23622047244094491" right="0" top="0.74803149606299213" bottom="0.74803149606299213" header="0.31496062992125984" footer="0.31496062992125984"/>
  <pageSetup paperSize="8" scale="52"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AC8C-7DCD-4F5D-8C97-968505A5040B}">
  <sheetPr>
    <pageSetUpPr fitToPage="1"/>
  </sheetPr>
  <dimension ref="A1:P34"/>
  <sheetViews>
    <sheetView zoomScale="90" zoomScaleNormal="90" workbookViewId="0">
      <pane xSplit="4" ySplit="3" topLeftCell="I21" activePane="bottomRight" state="frozen"/>
      <selection activeCell="A37" sqref="A37:B37"/>
      <selection pane="topRight" activeCell="A37" sqref="A37:B37"/>
      <selection pane="bottomLeft" activeCell="A37" sqref="A37:B37"/>
      <selection pane="bottomRight" activeCell="A37" sqref="A37:B37"/>
    </sheetView>
  </sheetViews>
  <sheetFormatPr defaultColWidth="20.5703125" defaultRowHeight="15" x14ac:dyDescent="0.25"/>
  <cols>
    <col min="1" max="1" width="3.140625" style="78" customWidth="1"/>
    <col min="2" max="2" width="3.42578125" style="78" customWidth="1"/>
    <col min="3" max="3" width="15.140625" style="78" customWidth="1"/>
    <col min="4" max="4" width="31.140625" style="60" customWidth="1"/>
    <col min="5" max="5" width="36.7109375" style="60" customWidth="1"/>
    <col min="6" max="6" width="24.140625" style="60" customWidth="1"/>
    <col min="7" max="7" width="26.140625" style="60" customWidth="1"/>
    <col min="8" max="8" width="32.85546875" style="60" customWidth="1"/>
    <col min="9" max="9" width="33.42578125" style="60" customWidth="1"/>
    <col min="10" max="10" width="33.28515625" style="60" customWidth="1"/>
    <col min="11" max="11" width="37" style="60" bestFit="1" customWidth="1"/>
    <col min="12" max="12" width="7" style="60" customWidth="1"/>
    <col min="13" max="13" width="6.5703125" style="60" customWidth="1"/>
    <col min="14" max="15" width="33" style="60" customWidth="1"/>
  </cols>
  <sheetData>
    <row r="1" spans="1:16" ht="28.5" customHeight="1" thickBot="1" x14ac:dyDescent="0.3">
      <c r="A1" s="144" t="s">
        <v>63</v>
      </c>
      <c r="B1" s="144"/>
      <c r="C1" s="144"/>
      <c r="D1" s="144"/>
      <c r="E1" s="144"/>
      <c r="F1" s="38"/>
      <c r="G1" s="145" t="s">
        <v>64</v>
      </c>
      <c r="H1" s="146"/>
      <c r="I1" s="146"/>
      <c r="J1" s="146"/>
      <c r="K1" s="147"/>
      <c r="L1" s="39" t="s">
        <v>65</v>
      </c>
      <c r="M1" s="40"/>
      <c r="N1" s="40"/>
      <c r="O1" s="41"/>
      <c r="P1" s="41"/>
    </row>
    <row r="2" spans="1:16" ht="21.75" customHeight="1" thickBot="1" x14ac:dyDescent="0.3">
      <c r="A2" s="148" t="s">
        <v>66</v>
      </c>
      <c r="B2" s="148" t="s">
        <v>67</v>
      </c>
      <c r="C2" s="43" t="str">
        <f>"Portfolio:"&amp;'1-Cover sheet'!A46</f>
        <v>Portfolio:Enter Portfolio 2</v>
      </c>
      <c r="D2" s="44"/>
      <c r="E2" s="44"/>
      <c r="F2" s="44"/>
      <c r="G2" s="45" t="s">
        <v>68</v>
      </c>
      <c r="H2" s="46" t="s">
        <v>69</v>
      </c>
      <c r="I2" s="47" t="s">
        <v>70</v>
      </c>
      <c r="J2" s="48" t="s">
        <v>71</v>
      </c>
      <c r="K2" s="49" t="s">
        <v>72</v>
      </c>
      <c r="L2" s="150" t="s">
        <v>73</v>
      </c>
      <c r="M2" s="152" t="s">
        <v>74</v>
      </c>
      <c r="N2" s="50" t="s">
        <v>75</v>
      </c>
      <c r="O2" s="51" t="s">
        <v>76</v>
      </c>
      <c r="P2" s="51" t="s">
        <v>77</v>
      </c>
    </row>
    <row r="3" spans="1:16" ht="35.25" customHeight="1" thickBot="1" x14ac:dyDescent="0.3">
      <c r="A3" s="149"/>
      <c r="B3" s="149"/>
      <c r="C3" s="52" t="s">
        <v>78</v>
      </c>
      <c r="D3" s="53" t="s">
        <v>79</v>
      </c>
      <c r="E3" s="53" t="s">
        <v>80</v>
      </c>
      <c r="F3" s="54" t="s">
        <v>81</v>
      </c>
      <c r="G3" s="55" t="s">
        <v>82</v>
      </c>
      <c r="H3" s="56" t="s">
        <v>83</v>
      </c>
      <c r="I3" s="57" t="s">
        <v>84</v>
      </c>
      <c r="J3" s="58" t="s">
        <v>85</v>
      </c>
      <c r="K3" s="59" t="s">
        <v>86</v>
      </c>
      <c r="L3" s="151"/>
      <c r="M3" s="153"/>
      <c r="P3" s="60"/>
    </row>
    <row r="4" spans="1:16" ht="15.75" customHeight="1" thickBot="1" x14ac:dyDescent="0.3">
      <c r="A4" s="154" t="s">
        <v>87</v>
      </c>
      <c r="B4" s="155"/>
      <c r="C4" s="155"/>
      <c r="D4" s="156"/>
      <c r="E4" s="61"/>
      <c r="F4" s="61"/>
      <c r="G4" s="62"/>
      <c r="H4" s="63"/>
      <c r="I4" s="63"/>
      <c r="J4" s="63"/>
      <c r="K4" s="64"/>
      <c r="L4" s="65"/>
      <c r="M4" s="66"/>
      <c r="N4" s="67"/>
      <c r="O4" s="68"/>
      <c r="P4" s="68"/>
    </row>
    <row r="5" spans="1:16" ht="176.1" customHeight="1" thickBot="1" x14ac:dyDescent="0.3">
      <c r="A5" s="69" t="s">
        <v>88</v>
      </c>
      <c r="B5" s="69">
        <v>1</v>
      </c>
      <c r="C5" s="69" t="s">
        <v>89</v>
      </c>
      <c r="D5" s="70" t="s">
        <v>90</v>
      </c>
      <c r="E5" s="70" t="s">
        <v>91</v>
      </c>
      <c r="F5" s="70" t="s">
        <v>92</v>
      </c>
      <c r="G5" s="70" t="s">
        <v>93</v>
      </c>
      <c r="H5" s="70" t="s">
        <v>94</v>
      </c>
      <c r="I5" s="70" t="s">
        <v>95</v>
      </c>
      <c r="J5" s="70" t="s">
        <v>96</v>
      </c>
      <c r="K5" s="70" t="s">
        <v>97</v>
      </c>
      <c r="L5" s="71">
        <v>5</v>
      </c>
      <c r="M5" s="71">
        <v>85</v>
      </c>
      <c r="N5" s="72"/>
      <c r="O5" s="72"/>
      <c r="P5" s="72"/>
    </row>
    <row r="6" spans="1:16" ht="246" customHeight="1" thickBot="1" x14ac:dyDescent="0.3">
      <c r="A6" s="69" t="s">
        <v>98</v>
      </c>
      <c r="B6" s="69">
        <v>2</v>
      </c>
      <c r="C6" s="69" t="s">
        <v>99</v>
      </c>
      <c r="D6" s="70" t="s">
        <v>100</v>
      </c>
      <c r="E6" s="70" t="s">
        <v>101</v>
      </c>
      <c r="F6" s="70" t="s">
        <v>102</v>
      </c>
      <c r="G6" s="70" t="s">
        <v>103</v>
      </c>
      <c r="H6" s="70" t="s">
        <v>104</v>
      </c>
      <c r="I6" s="70" t="s">
        <v>105</v>
      </c>
      <c r="J6" s="70" t="s">
        <v>106</v>
      </c>
      <c r="K6" s="70" t="s">
        <v>107</v>
      </c>
      <c r="L6" s="71">
        <v>10</v>
      </c>
      <c r="M6" s="71">
        <v>30</v>
      </c>
      <c r="N6" s="73"/>
      <c r="O6" s="73"/>
      <c r="P6" s="73"/>
    </row>
    <row r="7" spans="1:16" ht="227.25" customHeight="1" thickBot="1" x14ac:dyDescent="0.3">
      <c r="A7" s="69" t="s">
        <v>108</v>
      </c>
      <c r="B7" s="69">
        <v>3</v>
      </c>
      <c r="C7" s="69" t="s">
        <v>109</v>
      </c>
      <c r="D7" s="70" t="s">
        <v>110</v>
      </c>
      <c r="E7" s="70" t="s">
        <v>111</v>
      </c>
      <c r="F7" s="70" t="s">
        <v>112</v>
      </c>
      <c r="G7" s="70" t="s">
        <v>113</v>
      </c>
      <c r="H7" s="70" t="s">
        <v>114</v>
      </c>
      <c r="I7" s="70" t="s">
        <v>115</v>
      </c>
      <c r="J7" s="70" t="s">
        <v>116</v>
      </c>
      <c r="K7" s="70" t="s">
        <v>117</v>
      </c>
      <c r="L7" s="71">
        <v>45</v>
      </c>
      <c r="M7" s="71">
        <v>45</v>
      </c>
      <c r="N7" s="74"/>
      <c r="O7" s="74"/>
      <c r="P7" s="74"/>
    </row>
    <row r="8" spans="1:16" ht="216" customHeight="1" thickBot="1" x14ac:dyDescent="0.3">
      <c r="A8" s="69" t="s">
        <v>118</v>
      </c>
      <c r="B8" s="69">
        <v>4</v>
      </c>
      <c r="C8" s="69" t="s">
        <v>119</v>
      </c>
      <c r="D8" s="70" t="s">
        <v>120</v>
      </c>
      <c r="E8" s="70" t="s">
        <v>121</v>
      </c>
      <c r="F8" s="70" t="s">
        <v>122</v>
      </c>
      <c r="G8" s="70" t="s">
        <v>123</v>
      </c>
      <c r="H8" s="70" t="s">
        <v>124</v>
      </c>
      <c r="I8" s="70" t="s">
        <v>125</v>
      </c>
      <c r="J8" s="70" t="s">
        <v>126</v>
      </c>
      <c r="K8" s="70" t="s">
        <v>127</v>
      </c>
      <c r="L8" s="71">
        <v>45</v>
      </c>
      <c r="M8" s="71">
        <v>65</v>
      </c>
      <c r="N8" s="74"/>
      <c r="O8" s="74"/>
      <c r="P8" s="74"/>
    </row>
    <row r="9" spans="1:16" ht="200.1" customHeight="1" thickBot="1" x14ac:dyDescent="0.3">
      <c r="A9" s="69" t="s">
        <v>128</v>
      </c>
      <c r="B9" s="69">
        <v>5</v>
      </c>
      <c r="C9" s="69" t="s">
        <v>129</v>
      </c>
      <c r="D9" s="70" t="s">
        <v>130</v>
      </c>
      <c r="E9" s="70" t="s">
        <v>131</v>
      </c>
      <c r="F9" s="70" t="s">
        <v>132</v>
      </c>
      <c r="G9" s="70" t="s">
        <v>133</v>
      </c>
      <c r="H9" s="70" t="s">
        <v>134</v>
      </c>
      <c r="I9" s="70" t="s">
        <v>135</v>
      </c>
      <c r="J9" s="70" t="s">
        <v>136</v>
      </c>
      <c r="K9" s="70" t="s">
        <v>137</v>
      </c>
      <c r="L9" s="71">
        <v>0</v>
      </c>
      <c r="M9" s="71">
        <v>70</v>
      </c>
      <c r="N9" s="74"/>
      <c r="O9" s="74"/>
      <c r="P9" s="74"/>
    </row>
    <row r="10" spans="1:16" ht="15.75" customHeight="1" thickBot="1" x14ac:dyDescent="0.3">
      <c r="A10" s="154" t="s">
        <v>138</v>
      </c>
      <c r="B10" s="155"/>
      <c r="C10" s="155"/>
      <c r="D10" s="156"/>
      <c r="E10" s="61"/>
      <c r="F10" s="75"/>
      <c r="G10" s="62"/>
      <c r="H10" s="63"/>
      <c r="I10" s="63"/>
      <c r="J10" s="63"/>
      <c r="K10" s="64"/>
      <c r="L10" s="65"/>
      <c r="M10" s="66"/>
      <c r="N10" s="67"/>
      <c r="O10" s="68"/>
      <c r="P10" s="68"/>
    </row>
    <row r="11" spans="1:16" ht="219" customHeight="1" thickBot="1" x14ac:dyDescent="0.3">
      <c r="A11" s="76" t="s">
        <v>139</v>
      </c>
      <c r="B11" s="76">
        <v>6</v>
      </c>
      <c r="C11" s="76" t="s">
        <v>140</v>
      </c>
      <c r="D11" s="70" t="s">
        <v>141</v>
      </c>
      <c r="E11" s="70" t="s">
        <v>142</v>
      </c>
      <c r="F11" s="70" t="s">
        <v>143</v>
      </c>
      <c r="G11" s="70" t="s">
        <v>144</v>
      </c>
      <c r="H11" s="70" t="s">
        <v>145</v>
      </c>
      <c r="I11" s="70" t="s">
        <v>146</v>
      </c>
      <c r="J11" s="70" t="s">
        <v>147</v>
      </c>
      <c r="K11" s="70" t="s">
        <v>148</v>
      </c>
      <c r="L11" s="71">
        <v>35</v>
      </c>
      <c r="M11" s="71">
        <v>45</v>
      </c>
      <c r="N11" s="74"/>
      <c r="O11" s="74"/>
      <c r="P11" s="74"/>
    </row>
    <row r="12" spans="1:16" ht="215.25" customHeight="1" thickBot="1" x14ac:dyDescent="0.3">
      <c r="A12" s="76" t="s">
        <v>149</v>
      </c>
      <c r="B12" s="76">
        <v>7</v>
      </c>
      <c r="C12" s="76" t="s">
        <v>150</v>
      </c>
      <c r="D12" s="70" t="s">
        <v>151</v>
      </c>
      <c r="E12" s="70" t="s">
        <v>152</v>
      </c>
      <c r="F12" s="70" t="s">
        <v>153</v>
      </c>
      <c r="G12" s="70" t="s">
        <v>154</v>
      </c>
      <c r="H12" s="70" t="s">
        <v>155</v>
      </c>
      <c r="I12" s="70" t="s">
        <v>156</v>
      </c>
      <c r="J12" s="70" t="s">
        <v>157</v>
      </c>
      <c r="K12" s="70" t="s">
        <v>158</v>
      </c>
      <c r="L12" s="71">
        <v>95</v>
      </c>
      <c r="M12" s="71">
        <v>100</v>
      </c>
      <c r="N12" s="74"/>
      <c r="O12" s="74"/>
      <c r="P12" s="74"/>
    </row>
    <row r="13" spans="1:16" ht="243" customHeight="1" thickBot="1" x14ac:dyDescent="0.3">
      <c r="A13" s="76" t="s">
        <v>159</v>
      </c>
      <c r="B13" s="76">
        <v>8</v>
      </c>
      <c r="C13" s="76" t="s">
        <v>160</v>
      </c>
      <c r="D13" s="70" t="s">
        <v>161</v>
      </c>
      <c r="E13" s="70" t="s">
        <v>162</v>
      </c>
      <c r="F13" s="70" t="s">
        <v>163</v>
      </c>
      <c r="G13" s="70" t="s">
        <v>164</v>
      </c>
      <c r="H13" s="70" t="s">
        <v>165</v>
      </c>
      <c r="I13" s="70" t="s">
        <v>166</v>
      </c>
      <c r="J13" s="70" t="s">
        <v>167</v>
      </c>
      <c r="K13" s="70" t="s">
        <v>168</v>
      </c>
      <c r="L13" s="71">
        <v>70</v>
      </c>
      <c r="M13" s="71">
        <v>70</v>
      </c>
      <c r="N13" s="74"/>
      <c r="O13" s="74"/>
      <c r="P13" s="74"/>
    </row>
    <row r="14" spans="1:16" ht="231.95" customHeight="1" thickBot="1" x14ac:dyDescent="0.3">
      <c r="A14" s="76" t="s">
        <v>169</v>
      </c>
      <c r="B14" s="76">
        <v>9</v>
      </c>
      <c r="C14" s="76" t="s">
        <v>170</v>
      </c>
      <c r="D14" s="70" t="s">
        <v>171</v>
      </c>
      <c r="E14" s="70" t="s">
        <v>172</v>
      </c>
      <c r="F14" s="70" t="s">
        <v>173</v>
      </c>
      <c r="G14" s="70" t="s">
        <v>174</v>
      </c>
      <c r="H14" s="70" t="s">
        <v>175</v>
      </c>
      <c r="I14" s="70" t="s">
        <v>176</v>
      </c>
      <c r="J14" s="70" t="s">
        <v>177</v>
      </c>
      <c r="K14" s="70" t="s">
        <v>178</v>
      </c>
      <c r="L14" s="71">
        <v>45</v>
      </c>
      <c r="M14" s="71">
        <v>45</v>
      </c>
      <c r="N14" s="74"/>
      <c r="O14" s="74"/>
      <c r="P14" s="74"/>
    </row>
    <row r="15" spans="1:16" ht="226.5" customHeight="1" thickBot="1" x14ac:dyDescent="0.3">
      <c r="A15" s="76" t="s">
        <v>179</v>
      </c>
      <c r="B15" s="76">
        <v>10</v>
      </c>
      <c r="C15" s="76" t="s">
        <v>180</v>
      </c>
      <c r="D15" s="70" t="s">
        <v>181</v>
      </c>
      <c r="E15" s="70" t="s">
        <v>182</v>
      </c>
      <c r="F15" s="70" t="s">
        <v>183</v>
      </c>
      <c r="G15" s="70" t="s">
        <v>184</v>
      </c>
      <c r="H15" s="70" t="s">
        <v>185</v>
      </c>
      <c r="I15" s="70" t="s">
        <v>186</v>
      </c>
      <c r="J15" s="70" t="s">
        <v>187</v>
      </c>
      <c r="K15" s="70" t="s">
        <v>188</v>
      </c>
      <c r="L15" s="71">
        <v>40</v>
      </c>
      <c r="M15" s="71">
        <v>45</v>
      </c>
      <c r="N15" s="74"/>
      <c r="O15" s="74"/>
      <c r="P15" s="74"/>
    </row>
    <row r="16" spans="1:16" ht="15.75" customHeight="1" thickBot="1" x14ac:dyDescent="0.3">
      <c r="A16" s="154" t="s">
        <v>189</v>
      </c>
      <c r="B16" s="155"/>
      <c r="C16" s="155"/>
      <c r="D16" s="156"/>
      <c r="E16" s="61"/>
      <c r="F16" s="75"/>
      <c r="G16" s="62"/>
      <c r="H16" s="63"/>
      <c r="I16" s="63"/>
      <c r="J16" s="63"/>
      <c r="K16" s="64"/>
      <c r="L16" s="65"/>
      <c r="M16" s="66"/>
      <c r="N16" s="67"/>
      <c r="O16" s="68"/>
      <c r="P16" s="68"/>
    </row>
    <row r="17" spans="1:16" ht="226.5" customHeight="1" thickBot="1" x14ac:dyDescent="0.3">
      <c r="A17" s="77" t="s">
        <v>190</v>
      </c>
      <c r="B17" s="77">
        <v>11</v>
      </c>
      <c r="C17" s="77" t="s">
        <v>191</v>
      </c>
      <c r="D17" s="70" t="s">
        <v>192</v>
      </c>
      <c r="E17" s="70" t="s">
        <v>193</v>
      </c>
      <c r="F17" s="70" t="s">
        <v>194</v>
      </c>
      <c r="G17" s="70" t="s">
        <v>195</v>
      </c>
      <c r="H17" s="70" t="s">
        <v>196</v>
      </c>
      <c r="I17" s="70" t="s">
        <v>197</v>
      </c>
      <c r="J17" s="70" t="s">
        <v>198</v>
      </c>
      <c r="K17" s="70" t="s">
        <v>199</v>
      </c>
      <c r="L17" s="71">
        <v>30</v>
      </c>
      <c r="M17" s="71">
        <v>45</v>
      </c>
      <c r="N17" s="74"/>
      <c r="O17" s="74"/>
      <c r="P17" s="74"/>
    </row>
    <row r="18" spans="1:16" ht="231.75" customHeight="1" thickBot="1" x14ac:dyDescent="0.3">
      <c r="A18" s="77" t="s">
        <v>200</v>
      </c>
      <c r="B18" s="77">
        <v>12</v>
      </c>
      <c r="C18" s="77" t="s">
        <v>201</v>
      </c>
      <c r="D18" s="70" t="s">
        <v>202</v>
      </c>
      <c r="E18" s="70" t="s">
        <v>203</v>
      </c>
      <c r="F18" s="70" t="s">
        <v>204</v>
      </c>
      <c r="G18" s="70" t="s">
        <v>205</v>
      </c>
      <c r="H18" s="70" t="s">
        <v>206</v>
      </c>
      <c r="I18" s="70" t="s">
        <v>207</v>
      </c>
      <c r="J18" s="70" t="s">
        <v>208</v>
      </c>
      <c r="K18" s="70" t="s">
        <v>209</v>
      </c>
      <c r="L18" s="71">
        <v>45</v>
      </c>
      <c r="M18" s="71">
        <v>60</v>
      </c>
      <c r="N18" s="70"/>
      <c r="O18" s="74"/>
      <c r="P18" s="74"/>
    </row>
    <row r="19" spans="1:16" ht="259.5" customHeight="1" thickBot="1" x14ac:dyDescent="0.3">
      <c r="A19" s="77" t="s">
        <v>210</v>
      </c>
      <c r="B19" s="77">
        <v>13</v>
      </c>
      <c r="C19" s="77" t="s">
        <v>211</v>
      </c>
      <c r="D19" s="70" t="s">
        <v>212</v>
      </c>
      <c r="E19" s="70" t="s">
        <v>213</v>
      </c>
      <c r="F19" s="70" t="s">
        <v>214</v>
      </c>
      <c r="G19" s="70" t="s">
        <v>215</v>
      </c>
      <c r="H19" s="70" t="s">
        <v>216</v>
      </c>
      <c r="I19" s="70" t="s">
        <v>217</v>
      </c>
      <c r="J19" s="70" t="s">
        <v>218</v>
      </c>
      <c r="K19" s="70" t="s">
        <v>219</v>
      </c>
      <c r="L19" s="71">
        <v>30</v>
      </c>
      <c r="M19" s="71">
        <v>35</v>
      </c>
      <c r="N19" s="70"/>
      <c r="O19" s="74"/>
      <c r="P19" s="74"/>
    </row>
    <row r="20" spans="1:16" ht="186.75" customHeight="1" thickBot="1" x14ac:dyDescent="0.3">
      <c r="A20" s="77" t="s">
        <v>220</v>
      </c>
      <c r="B20" s="77">
        <v>14</v>
      </c>
      <c r="C20" s="77" t="s">
        <v>221</v>
      </c>
      <c r="D20" s="70" t="s">
        <v>222</v>
      </c>
      <c r="E20" s="70" t="s">
        <v>223</v>
      </c>
      <c r="F20" s="70" t="s">
        <v>224</v>
      </c>
      <c r="G20" s="70" t="s">
        <v>225</v>
      </c>
      <c r="H20" s="70" t="s">
        <v>226</v>
      </c>
      <c r="I20" s="70" t="s">
        <v>227</v>
      </c>
      <c r="J20" s="70" t="s">
        <v>228</v>
      </c>
      <c r="K20" s="70" t="s">
        <v>229</v>
      </c>
      <c r="L20" s="71">
        <v>35</v>
      </c>
      <c r="M20" s="71">
        <v>70</v>
      </c>
      <c r="N20" s="70"/>
      <c r="O20" s="74"/>
      <c r="P20" s="74"/>
    </row>
    <row r="21" spans="1:16" ht="192.75" customHeight="1" thickBot="1" x14ac:dyDescent="0.3">
      <c r="A21" s="77" t="s">
        <v>230</v>
      </c>
      <c r="B21" s="77">
        <v>15</v>
      </c>
      <c r="C21" s="77" t="s">
        <v>231</v>
      </c>
      <c r="D21" s="70" t="s">
        <v>232</v>
      </c>
      <c r="E21" s="70" t="s">
        <v>233</v>
      </c>
      <c r="F21" s="70" t="s">
        <v>234</v>
      </c>
      <c r="G21" s="70" t="s">
        <v>235</v>
      </c>
      <c r="H21" s="70" t="s">
        <v>236</v>
      </c>
      <c r="I21" s="70" t="s">
        <v>237</v>
      </c>
      <c r="J21" s="70" t="s">
        <v>238</v>
      </c>
      <c r="K21" s="70" t="s">
        <v>239</v>
      </c>
      <c r="L21" s="71">
        <v>30</v>
      </c>
      <c r="M21" s="71">
        <v>50</v>
      </c>
      <c r="N21" s="70"/>
      <c r="O21" s="74"/>
      <c r="P21" s="74"/>
    </row>
    <row r="22" spans="1:16" ht="233.25" customHeight="1" thickBot="1" x14ac:dyDescent="0.3">
      <c r="A22" s="77" t="s">
        <v>240</v>
      </c>
      <c r="B22" s="77">
        <v>16</v>
      </c>
      <c r="C22" s="77" t="s">
        <v>241</v>
      </c>
      <c r="D22" s="70" t="s">
        <v>242</v>
      </c>
      <c r="E22" s="70" t="s">
        <v>243</v>
      </c>
      <c r="F22" s="70" t="s">
        <v>244</v>
      </c>
      <c r="G22" s="70" t="s">
        <v>245</v>
      </c>
      <c r="H22" s="70" t="s">
        <v>246</v>
      </c>
      <c r="I22" s="70" t="s">
        <v>247</v>
      </c>
      <c r="J22" s="70" t="s">
        <v>248</v>
      </c>
      <c r="K22" s="70" t="s">
        <v>249</v>
      </c>
      <c r="L22" s="71">
        <v>50</v>
      </c>
      <c r="M22" s="71">
        <v>70</v>
      </c>
      <c r="N22" s="70"/>
      <c r="O22" s="74"/>
      <c r="P22" s="74"/>
    </row>
    <row r="23" spans="1:16" x14ac:dyDescent="0.25">
      <c r="D23" s="79" t="s">
        <v>250</v>
      </c>
      <c r="F23"/>
      <c r="P23" s="60"/>
    </row>
    <row r="33" spans="3:5" x14ac:dyDescent="0.25">
      <c r="C33" s="80"/>
      <c r="D33" s="81"/>
      <c r="E33" s="81"/>
    </row>
    <row r="34" spans="3:5" x14ac:dyDescent="0.25">
      <c r="C34" s="82"/>
    </row>
  </sheetData>
  <mergeCells count="9">
    <mergeCell ref="M2:M3"/>
    <mergeCell ref="A4:D4"/>
    <mergeCell ref="A10:D10"/>
    <mergeCell ref="A16:D16"/>
    <mergeCell ref="A1:E1"/>
    <mergeCell ref="G1:K1"/>
    <mergeCell ref="A2:A3"/>
    <mergeCell ref="B2:B3"/>
    <mergeCell ref="L2:L3"/>
  </mergeCells>
  <conditionalFormatting sqref="L17:M22 L11:M15 L5:M9">
    <cfRule type="colorScale" priority="1">
      <colorScale>
        <cfvo type="num" val="0"/>
        <cfvo type="num" val="50"/>
        <cfvo type="num" val="100"/>
        <color rgb="FFFF0000"/>
        <color rgb="FFFFFF00"/>
        <color rgb="FF00B050"/>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showErrorMessage="1" sqref="L17:M22 L5:M15" xr:uid="{A00A009C-78A6-4EAB-8BC5-87F9577123C6}">
      <formula1>"0,5,10,15,20,25,30,35,40,45,50,55,60,65,70,75,80,85,90,95,100"</formula1>
    </dataValidation>
  </dataValidations>
  <pageMargins left="0.23622047244094491" right="0" top="0.74803149606299213" bottom="0.74803149606299213" header="0.31496062992125984" footer="0.31496062992125984"/>
  <pageSetup paperSize="8" scale="4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D2EB-0A40-4498-A694-C7EC59CDB135}">
  <dimension ref="A1:X194"/>
  <sheetViews>
    <sheetView showGridLines="0" workbookViewId="0">
      <pane ySplit="1" topLeftCell="A2" activePane="bottomLeft" state="frozen"/>
      <selection activeCell="A37" sqref="A37:B37"/>
      <selection pane="bottomLeft" activeCell="N13" sqref="N13"/>
    </sheetView>
  </sheetViews>
  <sheetFormatPr defaultRowHeight="15" x14ac:dyDescent="0.25"/>
  <cols>
    <col min="1" max="1" width="4.140625" customWidth="1"/>
    <col min="2" max="2" width="3.7109375" customWidth="1"/>
    <col min="3" max="3" width="44.42578125" customWidth="1"/>
    <col min="4" max="4" width="9.85546875" customWidth="1"/>
    <col min="5" max="5" width="9.42578125" customWidth="1"/>
    <col min="6" max="6" width="8.7109375" customWidth="1"/>
  </cols>
  <sheetData>
    <row r="1" spans="1:18" ht="31.5" x14ac:dyDescent="0.25">
      <c r="A1" s="83" t="s">
        <v>251</v>
      </c>
      <c r="B1" s="84"/>
      <c r="C1" s="85"/>
      <c r="G1" s="86"/>
    </row>
    <row r="2" spans="1:18" ht="18" customHeight="1" thickBot="1" x14ac:dyDescent="0.3">
      <c r="A2" s="87"/>
      <c r="B2" s="20"/>
      <c r="C2" s="85"/>
      <c r="D2" s="88" t="str">
        <f>+'1-Cover sheet'!A45</f>
        <v>Enter Portfolio 1</v>
      </c>
      <c r="E2" s="88"/>
      <c r="F2" s="88"/>
      <c r="G2" s="86"/>
      <c r="H2" s="89" t="str">
        <f>+'1-Cover sheet'!A46</f>
        <v>Enter Portfolio 2</v>
      </c>
      <c r="I2" s="89"/>
      <c r="J2" s="89"/>
      <c r="P2" s="90" t="s">
        <v>252</v>
      </c>
      <c r="Q2" s="91"/>
      <c r="R2" s="91"/>
    </row>
    <row r="3" spans="1:18" ht="50.1" customHeight="1" thickBot="1" x14ac:dyDescent="0.3">
      <c r="A3" s="42" t="s">
        <v>66</v>
      </c>
      <c r="B3" s="42" t="s">
        <v>67</v>
      </c>
      <c r="C3" s="92" t="s">
        <v>78</v>
      </c>
      <c r="D3" s="93" t="s">
        <v>73</v>
      </c>
      <c r="E3" s="93" t="s">
        <v>253</v>
      </c>
      <c r="F3" s="93" t="s">
        <v>254</v>
      </c>
      <c r="G3" s="86"/>
      <c r="H3" s="93" t="s">
        <v>73</v>
      </c>
      <c r="I3" s="93" t="s">
        <v>253</v>
      </c>
      <c r="J3" s="93" t="s">
        <v>254</v>
      </c>
      <c r="P3" s="93" t="s">
        <v>73</v>
      </c>
      <c r="Q3" s="93" t="s">
        <v>253</v>
      </c>
      <c r="R3" s="93" t="s">
        <v>254</v>
      </c>
    </row>
    <row r="4" spans="1:18" x14ac:dyDescent="0.25">
      <c r="A4" s="94" t="s">
        <v>255</v>
      </c>
      <c r="B4" s="94"/>
      <c r="C4" s="95"/>
      <c r="D4" s="96"/>
      <c r="E4" s="96"/>
      <c r="F4" s="96"/>
      <c r="G4" s="86"/>
      <c r="H4" s="97"/>
      <c r="I4" s="97"/>
      <c r="J4" s="97"/>
      <c r="P4" s="96"/>
      <c r="Q4" s="96"/>
      <c r="R4" s="96"/>
    </row>
    <row r="5" spans="1:18" s="85" customFormat="1" ht="15" customHeight="1" x14ac:dyDescent="0.25">
      <c r="A5" s="98" t="str">
        <f>+'3-Portfolio 1'!A5</f>
        <v xml:space="preserve">2.1 </v>
      </c>
      <c r="B5" s="98">
        <f>+'3-Portfolio 1'!B5</f>
        <v>1</v>
      </c>
      <c r="C5" s="98" t="s">
        <v>256</v>
      </c>
      <c r="D5" s="99">
        <f>+'3-Portfolio 1'!L5</f>
        <v>5</v>
      </c>
      <c r="E5" s="99">
        <f>+'3-Portfolio 1'!M5</f>
        <v>85</v>
      </c>
      <c r="F5" s="100">
        <f>+E5-D5</f>
        <v>80</v>
      </c>
      <c r="G5" s="86"/>
      <c r="H5" s="101">
        <f>+'3-Portfolio 2'!L5</f>
        <v>5</v>
      </c>
      <c r="I5" s="101">
        <f>+'3-Portfolio 2'!M5</f>
        <v>85</v>
      </c>
      <c r="J5" s="102">
        <f>+I5-H5</f>
        <v>80</v>
      </c>
      <c r="K5"/>
      <c r="O5"/>
      <c r="P5" s="103">
        <f>+D5*$D$29+H5*$H$29</f>
        <v>5</v>
      </c>
      <c r="Q5" s="103">
        <f t="shared" ref="P5:Q20" si="0">+E5*$D$29+I5*$H$29</f>
        <v>85</v>
      </c>
      <c r="R5" s="104">
        <f>+Q5-P5</f>
        <v>80</v>
      </c>
    </row>
    <row r="6" spans="1:18" s="85" customFormat="1" ht="15.6" customHeight="1" x14ac:dyDescent="0.25">
      <c r="A6" s="98" t="str">
        <f>+'3-Portfolio 1'!A6</f>
        <v xml:space="preserve">2.2 </v>
      </c>
      <c r="B6" s="98">
        <f>+'3-Portfolio 1'!B6</f>
        <v>2</v>
      </c>
      <c r="C6" s="98" t="s">
        <v>257</v>
      </c>
      <c r="D6" s="99">
        <f>+'3-Portfolio 1'!L6</f>
        <v>10</v>
      </c>
      <c r="E6" s="99">
        <f>+'3-Portfolio 1'!M6</f>
        <v>30</v>
      </c>
      <c r="F6" s="100">
        <f t="shared" ref="F6:F20" si="1">+E6-D6</f>
        <v>20</v>
      </c>
      <c r="G6" s="86"/>
      <c r="H6" s="101">
        <f>+'3-Portfolio 2'!L6</f>
        <v>10</v>
      </c>
      <c r="I6" s="101">
        <f>+'3-Portfolio 2'!M6</f>
        <v>30</v>
      </c>
      <c r="J6" s="102">
        <f t="shared" ref="J6:J20" si="2">+I6-H6</f>
        <v>20</v>
      </c>
      <c r="K6"/>
      <c r="O6"/>
      <c r="P6" s="103">
        <f t="shared" si="0"/>
        <v>10</v>
      </c>
      <c r="Q6" s="103">
        <f t="shared" si="0"/>
        <v>30</v>
      </c>
      <c r="R6" s="104">
        <f t="shared" ref="R6:R20" si="3">+Q6-P6</f>
        <v>20</v>
      </c>
    </row>
    <row r="7" spans="1:18" s="85" customFormat="1" x14ac:dyDescent="0.25">
      <c r="A7" s="98" t="str">
        <f>+'3-Portfolio 1'!A7</f>
        <v xml:space="preserve">2.3 </v>
      </c>
      <c r="B7" s="98">
        <f>+'3-Portfolio 1'!B7</f>
        <v>3</v>
      </c>
      <c r="C7" s="98" t="s">
        <v>109</v>
      </c>
      <c r="D7" s="99">
        <f>+'3-Portfolio 1'!L7</f>
        <v>45</v>
      </c>
      <c r="E7" s="99">
        <f>+'3-Portfolio 1'!M7</f>
        <v>45</v>
      </c>
      <c r="F7" s="100">
        <f t="shared" si="1"/>
        <v>0</v>
      </c>
      <c r="G7" s="86"/>
      <c r="H7" s="101">
        <f>+'3-Portfolio 2'!L7</f>
        <v>45</v>
      </c>
      <c r="I7" s="101">
        <f>+'3-Portfolio 2'!M7</f>
        <v>45</v>
      </c>
      <c r="J7" s="102">
        <f t="shared" si="2"/>
        <v>0</v>
      </c>
      <c r="K7"/>
      <c r="O7"/>
      <c r="P7" s="103">
        <f t="shared" si="0"/>
        <v>45</v>
      </c>
      <c r="Q7" s="103">
        <f t="shared" si="0"/>
        <v>45</v>
      </c>
      <c r="R7" s="104">
        <f t="shared" si="3"/>
        <v>0</v>
      </c>
    </row>
    <row r="8" spans="1:18" s="85" customFormat="1" x14ac:dyDescent="0.25">
      <c r="A8" s="98" t="str">
        <f>+'3-Portfolio 1'!A8</f>
        <v xml:space="preserve">2.4 </v>
      </c>
      <c r="B8" s="98">
        <f>+'3-Portfolio 1'!B8</f>
        <v>4</v>
      </c>
      <c r="C8" s="98" t="s">
        <v>119</v>
      </c>
      <c r="D8" s="99">
        <f>+'3-Portfolio 1'!L8</f>
        <v>45</v>
      </c>
      <c r="E8" s="99">
        <f>+'3-Portfolio 1'!M8</f>
        <v>65</v>
      </c>
      <c r="F8" s="100">
        <f t="shared" si="1"/>
        <v>20</v>
      </c>
      <c r="G8" s="86"/>
      <c r="H8" s="101">
        <f>+'3-Portfolio 2'!L8</f>
        <v>45</v>
      </c>
      <c r="I8" s="101">
        <f>+'3-Portfolio 2'!M8</f>
        <v>65</v>
      </c>
      <c r="J8" s="102">
        <f t="shared" si="2"/>
        <v>20</v>
      </c>
      <c r="K8"/>
      <c r="O8"/>
      <c r="P8" s="103">
        <f t="shared" si="0"/>
        <v>45</v>
      </c>
      <c r="Q8" s="103">
        <f t="shared" si="0"/>
        <v>65</v>
      </c>
      <c r="R8" s="104">
        <f t="shared" si="3"/>
        <v>20</v>
      </c>
    </row>
    <row r="9" spans="1:18" s="85" customFormat="1" ht="13.5" customHeight="1" x14ac:dyDescent="0.25">
      <c r="A9" s="98" t="str">
        <f>+'3-Portfolio 1'!A9</f>
        <v xml:space="preserve">2.5 </v>
      </c>
      <c r="B9" s="98">
        <f>+'3-Portfolio 1'!B9</f>
        <v>5</v>
      </c>
      <c r="C9" s="98" t="s">
        <v>258</v>
      </c>
      <c r="D9" s="99">
        <f>+'3-Portfolio 1'!L9</f>
        <v>0</v>
      </c>
      <c r="E9" s="99">
        <f>+'3-Portfolio 1'!M9</f>
        <v>70</v>
      </c>
      <c r="F9" s="100">
        <f t="shared" si="1"/>
        <v>70</v>
      </c>
      <c r="G9" s="86"/>
      <c r="H9" s="101">
        <f>+'3-Portfolio 2'!L9</f>
        <v>0</v>
      </c>
      <c r="I9" s="101">
        <f>+'3-Portfolio 2'!M9</f>
        <v>70</v>
      </c>
      <c r="J9" s="102">
        <f t="shared" si="2"/>
        <v>70</v>
      </c>
      <c r="K9"/>
      <c r="O9"/>
      <c r="P9" s="103">
        <f t="shared" si="0"/>
        <v>0</v>
      </c>
      <c r="Q9" s="103">
        <f t="shared" si="0"/>
        <v>70</v>
      </c>
      <c r="R9" s="104">
        <f t="shared" si="3"/>
        <v>70</v>
      </c>
    </row>
    <row r="10" spans="1:18" s="85" customFormat="1" x14ac:dyDescent="0.25">
      <c r="A10" s="105" t="str">
        <f>+'3-Portfolio 1'!A11</f>
        <v xml:space="preserve">3.2 </v>
      </c>
      <c r="B10" s="105">
        <f>+'3-Portfolio 1'!B11</f>
        <v>6</v>
      </c>
      <c r="C10" s="105" t="s">
        <v>140</v>
      </c>
      <c r="D10" s="99">
        <f>+'3-Portfolio 1'!L11</f>
        <v>35</v>
      </c>
      <c r="E10" s="99">
        <f>+'3-Portfolio 1'!M11</f>
        <v>45</v>
      </c>
      <c r="F10" s="100">
        <f t="shared" si="1"/>
        <v>10</v>
      </c>
      <c r="G10" s="86"/>
      <c r="H10" s="101">
        <f>+'3-Portfolio 2'!L11</f>
        <v>35</v>
      </c>
      <c r="I10" s="101">
        <f>+'3-Portfolio 2'!M11</f>
        <v>45</v>
      </c>
      <c r="J10" s="102">
        <f t="shared" si="2"/>
        <v>10</v>
      </c>
      <c r="K10"/>
      <c r="O10"/>
      <c r="P10" s="103">
        <f t="shared" si="0"/>
        <v>35</v>
      </c>
      <c r="Q10" s="103">
        <f t="shared" si="0"/>
        <v>45</v>
      </c>
      <c r="R10" s="104">
        <f t="shared" si="3"/>
        <v>10</v>
      </c>
    </row>
    <row r="11" spans="1:18" s="85" customFormat="1" x14ac:dyDescent="0.25">
      <c r="A11" s="105" t="str">
        <f>+'3-Portfolio 1'!A12</f>
        <v xml:space="preserve">3.3 </v>
      </c>
      <c r="B11" s="105">
        <f>+'3-Portfolio 1'!B12</f>
        <v>7</v>
      </c>
      <c r="C11" s="105" t="str">
        <f>+'3-Portfolio 1'!C12</f>
        <v>Operational Planning</v>
      </c>
      <c r="D11" s="99">
        <f>+'3-Portfolio 1'!L12</f>
        <v>95</v>
      </c>
      <c r="E11" s="99">
        <f>+'3-Portfolio 1'!M12</f>
        <v>100</v>
      </c>
      <c r="F11" s="100">
        <f t="shared" si="1"/>
        <v>5</v>
      </c>
      <c r="G11" s="86"/>
      <c r="H11" s="101">
        <f>+'3-Portfolio 2'!L12</f>
        <v>95</v>
      </c>
      <c r="I11" s="101">
        <f>+'3-Portfolio 2'!M12</f>
        <v>100</v>
      </c>
      <c r="J11" s="102">
        <f t="shared" si="2"/>
        <v>5</v>
      </c>
      <c r="K11"/>
      <c r="O11"/>
      <c r="P11" s="103">
        <f t="shared" si="0"/>
        <v>95</v>
      </c>
      <c r="Q11" s="103">
        <f t="shared" si="0"/>
        <v>100</v>
      </c>
      <c r="R11" s="104">
        <f t="shared" si="3"/>
        <v>5</v>
      </c>
    </row>
    <row r="12" spans="1:18" s="85" customFormat="1" x14ac:dyDescent="0.25">
      <c r="A12" s="105" t="str">
        <f>+'3-Portfolio 1'!A13</f>
        <v xml:space="preserve">3.4 </v>
      </c>
      <c r="B12" s="105">
        <f>+'3-Portfolio 1'!B13</f>
        <v>8</v>
      </c>
      <c r="C12" s="105" t="str">
        <f>+'3-Portfolio 1'!C13</f>
        <v>Capital Works Planning</v>
      </c>
      <c r="D12" s="99">
        <f>+'3-Portfolio 1'!L13</f>
        <v>70</v>
      </c>
      <c r="E12" s="99">
        <f>+'3-Portfolio 1'!M13</f>
        <v>70</v>
      </c>
      <c r="F12" s="100">
        <f t="shared" si="1"/>
        <v>0</v>
      </c>
      <c r="G12" s="86"/>
      <c r="H12" s="101">
        <f>+'3-Portfolio 2'!L13</f>
        <v>70</v>
      </c>
      <c r="I12" s="101">
        <f>+'3-Portfolio 2'!M13</f>
        <v>70</v>
      </c>
      <c r="J12" s="102">
        <f t="shared" si="2"/>
        <v>0</v>
      </c>
      <c r="K12"/>
      <c r="O12"/>
      <c r="P12" s="103">
        <f t="shared" si="0"/>
        <v>70</v>
      </c>
      <c r="Q12" s="103">
        <f t="shared" si="0"/>
        <v>70</v>
      </c>
      <c r="R12" s="104">
        <f t="shared" si="3"/>
        <v>0</v>
      </c>
    </row>
    <row r="13" spans="1:18" s="85" customFormat="1" x14ac:dyDescent="0.25">
      <c r="A13" s="105" t="str">
        <f>+'3-Portfolio 1'!A14</f>
        <v xml:space="preserve">3.5 </v>
      </c>
      <c r="B13" s="105">
        <f>+'3-Portfolio 1'!B14</f>
        <v>9</v>
      </c>
      <c r="C13" s="105" t="str">
        <f>+'3-Portfolio 1'!C14</f>
        <v>Asset Financial Planning and Management</v>
      </c>
      <c r="D13" s="99">
        <f>+'3-Portfolio 1'!L14</f>
        <v>45</v>
      </c>
      <c r="E13" s="99">
        <f>+'3-Portfolio 1'!M14</f>
        <v>45</v>
      </c>
      <c r="F13" s="100">
        <f t="shared" si="1"/>
        <v>0</v>
      </c>
      <c r="G13" s="86"/>
      <c r="H13" s="101">
        <f>+'3-Portfolio 2'!L14</f>
        <v>45</v>
      </c>
      <c r="I13" s="101">
        <f>+'3-Portfolio 2'!M14</f>
        <v>45</v>
      </c>
      <c r="J13" s="102">
        <f t="shared" si="2"/>
        <v>0</v>
      </c>
      <c r="K13"/>
      <c r="O13"/>
      <c r="P13" s="103">
        <f t="shared" si="0"/>
        <v>45</v>
      </c>
      <c r="Q13" s="103">
        <f t="shared" si="0"/>
        <v>45</v>
      </c>
      <c r="R13" s="104">
        <f t="shared" si="3"/>
        <v>0</v>
      </c>
    </row>
    <row r="14" spans="1:18" s="85" customFormat="1" x14ac:dyDescent="0.25">
      <c r="A14" s="105" t="str">
        <f>+'3-Portfolio 1'!A15</f>
        <v xml:space="preserve">3.6 </v>
      </c>
      <c r="B14" s="105">
        <f>+'3-Portfolio 1'!B15</f>
        <v>10</v>
      </c>
      <c r="C14" s="105" t="str">
        <f>+'3-Portfolio 1'!C15</f>
        <v>AM Plans (for the Asset Portfolio and Assets)</v>
      </c>
      <c r="D14" s="99">
        <f>+'3-Portfolio 1'!L15</f>
        <v>40</v>
      </c>
      <c r="E14" s="99">
        <f>+'3-Portfolio 1'!M15</f>
        <v>45</v>
      </c>
      <c r="F14" s="100">
        <f t="shared" si="1"/>
        <v>5</v>
      </c>
      <c r="G14" s="86"/>
      <c r="H14" s="101">
        <f>+'3-Portfolio 2'!L15</f>
        <v>40</v>
      </c>
      <c r="I14" s="101">
        <f>+'3-Portfolio 2'!M15</f>
        <v>45</v>
      </c>
      <c r="J14" s="102">
        <f t="shared" si="2"/>
        <v>5</v>
      </c>
      <c r="K14"/>
      <c r="O14"/>
      <c r="P14" s="103">
        <f t="shared" si="0"/>
        <v>40</v>
      </c>
      <c r="Q14" s="103">
        <f t="shared" si="0"/>
        <v>45</v>
      </c>
      <c r="R14" s="104">
        <f t="shared" si="3"/>
        <v>5</v>
      </c>
    </row>
    <row r="15" spans="1:18" s="85" customFormat="1" x14ac:dyDescent="0.25">
      <c r="A15" s="106" t="str">
        <f>+'3-Portfolio 1'!A17</f>
        <v xml:space="preserve">4.1 </v>
      </c>
      <c r="B15" s="106">
        <f>+'3-Portfolio 1'!B17</f>
        <v>11</v>
      </c>
      <c r="C15" s="106" t="str">
        <f>+'3-Portfolio 1'!C17</f>
        <v>AM People and Leaders</v>
      </c>
      <c r="D15" s="99">
        <f>+'3-Portfolio 1'!L17</f>
        <v>30</v>
      </c>
      <c r="E15" s="99">
        <f>+'3-Portfolio 1'!M17</f>
        <v>45</v>
      </c>
      <c r="F15" s="100">
        <f t="shared" si="1"/>
        <v>15</v>
      </c>
      <c r="G15" s="86"/>
      <c r="H15" s="101">
        <f>+'3-Portfolio 2'!L17</f>
        <v>30</v>
      </c>
      <c r="I15" s="101">
        <f>+'3-Portfolio 2'!M17</f>
        <v>45</v>
      </c>
      <c r="J15" s="102">
        <f t="shared" si="2"/>
        <v>15</v>
      </c>
      <c r="K15"/>
      <c r="O15"/>
      <c r="P15" s="103">
        <f t="shared" si="0"/>
        <v>30</v>
      </c>
      <c r="Q15" s="103">
        <f t="shared" si="0"/>
        <v>45</v>
      </c>
      <c r="R15" s="104">
        <f t="shared" si="3"/>
        <v>15</v>
      </c>
    </row>
    <row r="16" spans="1:18" s="85" customFormat="1" x14ac:dyDescent="0.25">
      <c r="A16" s="106" t="str">
        <f>+'3-Portfolio 1'!A18</f>
        <v xml:space="preserve">4.2 </v>
      </c>
      <c r="B16" s="106">
        <f>+'3-Portfolio 1'!B18</f>
        <v>12</v>
      </c>
      <c r="C16" s="106" t="str">
        <f>+'3-Portfolio 1'!C18</f>
        <v xml:space="preserve">Asset Data and Information </v>
      </c>
      <c r="D16" s="99">
        <f>+'3-Portfolio 1'!L18</f>
        <v>45</v>
      </c>
      <c r="E16" s="99">
        <f>+'3-Portfolio 1'!M18</f>
        <v>60</v>
      </c>
      <c r="F16" s="100">
        <f t="shared" si="1"/>
        <v>15</v>
      </c>
      <c r="G16" s="86"/>
      <c r="H16" s="101">
        <f>+'3-Portfolio 2'!L18</f>
        <v>45</v>
      </c>
      <c r="I16" s="101">
        <f>+'3-Portfolio 2'!M18</f>
        <v>60</v>
      </c>
      <c r="J16" s="102">
        <f t="shared" si="2"/>
        <v>15</v>
      </c>
      <c r="K16"/>
      <c r="O16"/>
      <c r="P16" s="103">
        <f t="shared" si="0"/>
        <v>45</v>
      </c>
      <c r="Q16" s="103">
        <f t="shared" si="0"/>
        <v>60</v>
      </c>
      <c r="R16" s="104">
        <f t="shared" si="3"/>
        <v>15</v>
      </c>
    </row>
    <row r="17" spans="1:18" s="85" customFormat="1" x14ac:dyDescent="0.25">
      <c r="A17" s="106" t="str">
        <f>+'3-Portfolio 1'!A19</f>
        <v xml:space="preserve">4.3 </v>
      </c>
      <c r="B17" s="106">
        <f>+'3-Portfolio 1'!B19</f>
        <v>13</v>
      </c>
      <c r="C17" s="106" t="str">
        <f>+'3-Portfolio 1'!C19</f>
        <v>Asset Management Information Systems (AMIS)</v>
      </c>
      <c r="D17" s="99">
        <f>+'3-Portfolio 1'!L19</f>
        <v>30</v>
      </c>
      <c r="E17" s="99">
        <f>+'3-Portfolio 1'!M19</f>
        <v>35</v>
      </c>
      <c r="F17" s="100">
        <f t="shared" si="1"/>
        <v>5</v>
      </c>
      <c r="G17" s="86"/>
      <c r="H17" s="101">
        <f>+'3-Portfolio 2'!L19</f>
        <v>30</v>
      </c>
      <c r="I17" s="101">
        <f>+'3-Portfolio 2'!M19</f>
        <v>35</v>
      </c>
      <c r="J17" s="102">
        <f t="shared" si="2"/>
        <v>5</v>
      </c>
      <c r="K17"/>
      <c r="O17"/>
      <c r="P17" s="103">
        <f t="shared" si="0"/>
        <v>30</v>
      </c>
      <c r="Q17" s="103">
        <f t="shared" si="0"/>
        <v>35</v>
      </c>
      <c r="R17" s="104">
        <f t="shared" si="3"/>
        <v>5</v>
      </c>
    </row>
    <row r="18" spans="1:18" s="85" customFormat="1" x14ac:dyDescent="0.25">
      <c r="A18" s="106" t="str">
        <f>+'3-Portfolio 1'!A20</f>
        <v xml:space="preserve">4.4 </v>
      </c>
      <c r="B18" s="106">
        <f>+'3-Portfolio 1'!B20</f>
        <v>14</v>
      </c>
      <c r="C18" s="106" t="str">
        <f>+'3-Portfolio 1'!C20</f>
        <v>AM Process Management</v>
      </c>
      <c r="D18" s="99">
        <f>+'3-Portfolio 1'!L20</f>
        <v>35</v>
      </c>
      <c r="E18" s="99">
        <f>+'3-Portfolio 1'!M20</f>
        <v>70</v>
      </c>
      <c r="F18" s="100">
        <f t="shared" si="1"/>
        <v>35</v>
      </c>
      <c r="G18" s="86"/>
      <c r="H18" s="101">
        <f>+'3-Portfolio 2'!L20</f>
        <v>35</v>
      </c>
      <c r="I18" s="101">
        <f>+'3-Portfolio 2'!M20</f>
        <v>70</v>
      </c>
      <c r="J18" s="102">
        <f t="shared" si="2"/>
        <v>35</v>
      </c>
      <c r="K18"/>
      <c r="O18"/>
      <c r="P18" s="103">
        <f t="shared" si="0"/>
        <v>35</v>
      </c>
      <c r="Q18" s="103">
        <f t="shared" si="0"/>
        <v>70</v>
      </c>
      <c r="R18" s="104">
        <f t="shared" si="3"/>
        <v>35</v>
      </c>
    </row>
    <row r="19" spans="1:18" s="85" customFormat="1" x14ac:dyDescent="0.25">
      <c r="A19" s="106" t="str">
        <f>+'3-Portfolio 1'!A21</f>
        <v xml:space="preserve">4.5 </v>
      </c>
      <c r="B19" s="106">
        <f>+'3-Portfolio 1'!B21</f>
        <v>15</v>
      </c>
      <c r="C19" s="106" t="str">
        <f>+'3-Portfolio 1'!C21</f>
        <v>Outsourcing and Procurement</v>
      </c>
      <c r="D19" s="99">
        <f>+'3-Portfolio 1'!L21</f>
        <v>30</v>
      </c>
      <c r="E19" s="99">
        <f>+'3-Portfolio 1'!M21</f>
        <v>50</v>
      </c>
      <c r="F19" s="100">
        <f t="shared" si="1"/>
        <v>20</v>
      </c>
      <c r="G19" s="86"/>
      <c r="H19" s="101">
        <f>+'3-Portfolio 2'!L21</f>
        <v>30</v>
      </c>
      <c r="I19" s="101">
        <f>+'3-Portfolio 2'!M21</f>
        <v>50</v>
      </c>
      <c r="J19" s="102">
        <f t="shared" si="2"/>
        <v>20</v>
      </c>
      <c r="K19"/>
      <c r="O19"/>
      <c r="P19" s="103">
        <f t="shared" si="0"/>
        <v>30</v>
      </c>
      <c r="Q19" s="103">
        <f t="shared" si="0"/>
        <v>50</v>
      </c>
      <c r="R19" s="104">
        <f t="shared" si="3"/>
        <v>20</v>
      </c>
    </row>
    <row r="20" spans="1:18" s="85" customFormat="1" x14ac:dyDescent="0.25">
      <c r="A20" s="106" t="str">
        <f>+'3-Portfolio 1'!A22</f>
        <v xml:space="preserve">4.6 </v>
      </c>
      <c r="B20" s="106">
        <f>+'3-Portfolio 1'!B22</f>
        <v>16</v>
      </c>
      <c r="C20" s="106" t="str">
        <f>+'3-Portfolio 1'!C22</f>
        <v>Continual Improvement</v>
      </c>
      <c r="D20" s="99">
        <f>+'3-Portfolio 1'!L22</f>
        <v>50</v>
      </c>
      <c r="E20" s="99">
        <f>+'3-Portfolio 1'!M22</f>
        <v>70</v>
      </c>
      <c r="F20" s="100">
        <f t="shared" si="1"/>
        <v>20</v>
      </c>
      <c r="G20" s="86"/>
      <c r="H20" s="101">
        <f>+'3-Portfolio 2'!L22</f>
        <v>50</v>
      </c>
      <c r="I20" s="101">
        <f>+'3-Portfolio 2'!M22</f>
        <v>70</v>
      </c>
      <c r="J20" s="102">
        <f t="shared" si="2"/>
        <v>20</v>
      </c>
      <c r="K20"/>
      <c r="O20"/>
      <c r="P20" s="103">
        <f t="shared" si="0"/>
        <v>50</v>
      </c>
      <c r="Q20" s="103">
        <f t="shared" si="0"/>
        <v>70</v>
      </c>
      <c r="R20" s="104">
        <f t="shared" si="3"/>
        <v>20</v>
      </c>
    </row>
    <row r="21" spans="1:18" s="112" customFormat="1" x14ac:dyDescent="0.25">
      <c r="A21" s="107" t="s">
        <v>259</v>
      </c>
      <c r="B21" s="108"/>
      <c r="C21" s="108"/>
      <c r="D21" s="109">
        <f>AVERAGE(D5:D20)</f>
        <v>38.125</v>
      </c>
      <c r="E21" s="109">
        <f>AVERAGE(E5:E20)</f>
        <v>58.125</v>
      </c>
      <c r="F21" s="109">
        <f>+E21-D21</f>
        <v>20</v>
      </c>
      <c r="G21" s="110"/>
      <c r="H21" s="109">
        <f>AVERAGE(H5:H20)</f>
        <v>38.125</v>
      </c>
      <c r="I21" s="109">
        <f>AVERAGE(I5:I20)</f>
        <v>58.125</v>
      </c>
      <c r="J21" s="109">
        <f>+I21-H21</f>
        <v>20</v>
      </c>
      <c r="K21" s="111"/>
      <c r="O21" s="111"/>
      <c r="P21" s="109">
        <f>AVERAGE(P5:P20)</f>
        <v>38.125</v>
      </c>
      <c r="Q21" s="109">
        <f>AVERAGE(Q5:Q20)</f>
        <v>58.125</v>
      </c>
      <c r="R21" s="109">
        <f>+Q21-P21</f>
        <v>20</v>
      </c>
    </row>
    <row r="22" spans="1:18" x14ac:dyDescent="0.25">
      <c r="A22" s="94" t="s">
        <v>260</v>
      </c>
      <c r="B22" s="94"/>
      <c r="C22" s="95"/>
      <c r="D22" s="96"/>
      <c r="E22" s="96"/>
      <c r="F22" s="97"/>
      <c r="G22" s="86"/>
      <c r="H22" s="97"/>
      <c r="I22" s="97"/>
      <c r="J22" s="97"/>
      <c r="P22" s="96"/>
      <c r="Q22" s="96"/>
      <c r="R22" s="97"/>
    </row>
    <row r="23" spans="1:18" ht="16.5" customHeight="1" x14ac:dyDescent="0.25">
      <c r="A23" s="113">
        <v>2</v>
      </c>
      <c r="B23" s="113" t="s">
        <v>261</v>
      </c>
      <c r="C23" s="98"/>
      <c r="D23" s="114">
        <f>AVERAGE(D5:D9)</f>
        <v>21</v>
      </c>
      <c r="E23" s="114">
        <f>AVERAGE(E5:E9)</f>
        <v>59</v>
      </c>
      <c r="F23" s="115">
        <f>AVERAGE(F5:F9)</f>
        <v>38</v>
      </c>
      <c r="G23" s="86"/>
      <c r="H23" s="116">
        <f>AVERAGE(H5:H9)</f>
        <v>21</v>
      </c>
      <c r="I23" s="116">
        <f>AVERAGE(I5:I9)</f>
        <v>59</v>
      </c>
      <c r="J23" s="117">
        <f>AVERAGE(J5:J9)</f>
        <v>38</v>
      </c>
      <c r="P23" s="118">
        <f>AVERAGE(P5:P9)</f>
        <v>21</v>
      </c>
      <c r="Q23" s="118">
        <f>AVERAGE(Q5:Q9)</f>
        <v>59</v>
      </c>
      <c r="R23" s="119">
        <f>AVERAGE(R5:R9)</f>
        <v>38</v>
      </c>
    </row>
    <row r="24" spans="1:18" ht="18.600000000000001" customHeight="1" x14ac:dyDescent="0.25">
      <c r="A24" s="120">
        <v>3</v>
      </c>
      <c r="B24" s="120" t="s">
        <v>138</v>
      </c>
      <c r="C24" s="105"/>
      <c r="D24" s="114">
        <f>AVERAGE(D10:D13)</f>
        <v>61.25</v>
      </c>
      <c r="E24" s="114">
        <f>AVERAGE(E10:E13)</f>
        <v>65</v>
      </c>
      <c r="F24" s="115">
        <f>AVERAGE(F10:F13)</f>
        <v>3.75</v>
      </c>
      <c r="G24" s="86"/>
      <c r="H24" s="116">
        <f>AVERAGE(H10:H13)</f>
        <v>61.25</v>
      </c>
      <c r="I24" s="116">
        <f>AVERAGE(I10:I13)</f>
        <v>65</v>
      </c>
      <c r="J24" s="117">
        <f>AVERAGE(J10:J13)</f>
        <v>3.75</v>
      </c>
      <c r="P24" s="118">
        <f>AVERAGE(P10:P13)</f>
        <v>61.25</v>
      </c>
      <c r="Q24" s="118">
        <f>AVERAGE(Q10:Q13)</f>
        <v>65</v>
      </c>
      <c r="R24" s="119">
        <f>AVERAGE(R10:R13)</f>
        <v>3.75</v>
      </c>
    </row>
    <row r="25" spans="1:18" x14ac:dyDescent="0.25">
      <c r="A25" s="121">
        <v>4</v>
      </c>
      <c r="B25" s="121" t="s">
        <v>189</v>
      </c>
      <c r="C25" s="106"/>
      <c r="D25" s="114">
        <f>AVERAGE(D14:D20)</f>
        <v>37.142857142857146</v>
      </c>
      <c r="E25" s="114">
        <f>AVERAGE(E14:E20)</f>
        <v>53.571428571428569</v>
      </c>
      <c r="F25" s="115">
        <f>AVERAGE(F14:F20)</f>
        <v>16.428571428571427</v>
      </c>
      <c r="G25" s="86"/>
      <c r="H25" s="116">
        <f>AVERAGE(H14:H20)</f>
        <v>37.142857142857146</v>
      </c>
      <c r="I25" s="116">
        <f>AVERAGE(I14:I20)</f>
        <v>53.571428571428569</v>
      </c>
      <c r="J25" s="117">
        <f t="shared" ref="J25" si="4">AVERAGE(J14:J20)</f>
        <v>16.428571428571427</v>
      </c>
      <c r="P25" s="118">
        <f>AVERAGE(P14:P20)</f>
        <v>37.142857142857146</v>
      </c>
      <c r="Q25" s="118">
        <f>AVERAGE(Q14:Q20)</f>
        <v>53.571428571428569</v>
      </c>
      <c r="R25" s="119">
        <f>AVERAGE(R14:R20)</f>
        <v>16.428571428571427</v>
      </c>
    </row>
    <row r="26" spans="1:18" s="111" customFormat="1" x14ac:dyDescent="0.25">
      <c r="A26" s="107"/>
      <c r="B26" s="107" t="s">
        <v>259</v>
      </c>
      <c r="C26" s="108"/>
      <c r="D26" s="122">
        <f>+D21</f>
        <v>38.125</v>
      </c>
      <c r="E26" s="122">
        <f>+E21</f>
        <v>58.125</v>
      </c>
      <c r="F26" s="122">
        <f>+F21</f>
        <v>20</v>
      </c>
      <c r="G26" s="110"/>
      <c r="H26" s="122">
        <f t="shared" ref="H26:J26" si="5">+H21</f>
        <v>38.125</v>
      </c>
      <c r="I26" s="122">
        <f t="shared" si="5"/>
        <v>58.125</v>
      </c>
      <c r="J26" s="122">
        <f t="shared" si="5"/>
        <v>20</v>
      </c>
      <c r="P26" s="122">
        <f>+P21</f>
        <v>38.125</v>
      </c>
      <c r="Q26" s="122">
        <f>+Q21</f>
        <v>58.125</v>
      </c>
      <c r="R26" s="122">
        <f>+R21</f>
        <v>20</v>
      </c>
    </row>
    <row r="27" spans="1:18" x14ac:dyDescent="0.25">
      <c r="A27" s="123"/>
      <c r="B27" s="123"/>
      <c r="C27" s="123"/>
      <c r="D27" s="124"/>
      <c r="E27" s="125" t="s">
        <v>262</v>
      </c>
      <c r="F27" s="86">
        <f>F26/E26</f>
        <v>0.34408602150537637</v>
      </c>
      <c r="G27" s="86"/>
      <c r="I27" s="125" t="s">
        <v>262</v>
      </c>
      <c r="J27" s="86">
        <f>J26/I26</f>
        <v>0.34408602150537637</v>
      </c>
      <c r="P27" s="124"/>
      <c r="Q27" s="125" t="s">
        <v>262</v>
      </c>
      <c r="R27" s="86">
        <f>R26/Q26</f>
        <v>0.34408602150537637</v>
      </c>
    </row>
    <row r="28" spans="1:18" x14ac:dyDescent="0.25">
      <c r="A28" s="123"/>
      <c r="B28" s="123"/>
      <c r="C28" s="123"/>
      <c r="D28" s="124"/>
      <c r="E28" s="125"/>
      <c r="F28" s="86"/>
      <c r="G28" s="86"/>
      <c r="I28" s="125"/>
      <c r="J28" s="86"/>
      <c r="P28" s="124"/>
      <c r="Q28" s="125"/>
      <c r="R28" s="86"/>
    </row>
    <row r="29" spans="1:18" x14ac:dyDescent="0.25">
      <c r="A29" s="123"/>
      <c r="B29" s="123"/>
      <c r="C29" s="126" t="s">
        <v>51</v>
      </c>
      <c r="D29" s="127">
        <f>+'1-Cover sheet'!B45</f>
        <v>0.5</v>
      </c>
      <c r="E29" s="127"/>
      <c r="F29" s="127"/>
      <c r="G29" s="127"/>
      <c r="H29" s="127">
        <f>+'1-Cover sheet'!B46</f>
        <v>0.5</v>
      </c>
      <c r="I29" s="127"/>
      <c r="J29" s="127"/>
    </row>
    <row r="30" spans="1:18" x14ac:dyDescent="0.25">
      <c r="A30" s="123"/>
      <c r="B30" s="123"/>
      <c r="C30" s="126"/>
    </row>
    <row r="31" spans="1:18" x14ac:dyDescent="0.25">
      <c r="A31" s="123"/>
      <c r="B31" s="123"/>
      <c r="C31" s="126"/>
    </row>
    <row r="32" spans="1:18" x14ac:dyDescent="0.25">
      <c r="A32" s="123"/>
      <c r="B32" s="123"/>
      <c r="C32" s="126"/>
    </row>
    <row r="33" spans="1:24" x14ac:dyDescent="0.25">
      <c r="A33" s="123"/>
      <c r="B33" s="123"/>
      <c r="C33" s="123"/>
      <c r="D33" s="124"/>
      <c r="E33" s="124"/>
      <c r="F33" s="124"/>
      <c r="G33" s="124"/>
    </row>
    <row r="34" spans="1:24" ht="31.5" x14ac:dyDescent="0.5">
      <c r="A34" s="128" t="s">
        <v>263</v>
      </c>
      <c r="B34" s="123"/>
      <c r="C34" s="123"/>
      <c r="D34" s="124"/>
      <c r="E34" s="124"/>
      <c r="F34" s="124"/>
    </row>
    <row r="35" spans="1:24" x14ac:dyDescent="0.25">
      <c r="A35" s="129"/>
      <c r="B35" s="129"/>
      <c r="C35" s="130" t="s">
        <v>264</v>
      </c>
      <c r="D35" s="129" t="str">
        <f>+D2</f>
        <v>Enter Portfolio 1</v>
      </c>
      <c r="E35" s="129"/>
      <c r="F35" s="129"/>
      <c r="G35" s="89"/>
      <c r="H35" s="131" t="s">
        <v>265</v>
      </c>
      <c r="I35" s="132" t="str">
        <f>+H2</f>
        <v>Enter Portfolio 2</v>
      </c>
      <c r="J35" s="89"/>
      <c r="K35" s="89"/>
      <c r="L35" s="89"/>
      <c r="M35" s="89"/>
      <c r="N35" s="89"/>
      <c r="O35" s="132"/>
      <c r="P35" s="90"/>
      <c r="Q35" s="90"/>
      <c r="R35" s="91"/>
      <c r="S35" s="133" t="s">
        <v>266</v>
      </c>
      <c r="T35" s="90"/>
      <c r="U35" s="90"/>
      <c r="V35" s="90"/>
      <c r="W35" s="90"/>
      <c r="X35" s="91"/>
    </row>
    <row r="36" spans="1:24" x14ac:dyDescent="0.25">
      <c r="A36" s="129"/>
      <c r="B36" s="129"/>
      <c r="C36" s="129"/>
      <c r="D36" s="129"/>
      <c r="E36" s="129"/>
      <c r="F36" s="129"/>
      <c r="G36" s="132"/>
      <c r="H36" s="132"/>
      <c r="I36" s="132"/>
      <c r="J36" s="132"/>
      <c r="K36" s="132"/>
      <c r="L36" s="132"/>
      <c r="M36" s="132"/>
      <c r="N36" s="132"/>
      <c r="O36" s="132"/>
      <c r="P36" s="91"/>
      <c r="Q36" s="91"/>
      <c r="R36" s="91"/>
      <c r="S36" s="91"/>
      <c r="T36" s="91"/>
      <c r="U36" s="91"/>
      <c r="V36" s="91"/>
      <c r="W36" s="91"/>
      <c r="X36" s="91"/>
    </row>
    <row r="37" spans="1:24" x14ac:dyDescent="0.25">
      <c r="A37" s="129"/>
      <c r="B37" s="129"/>
      <c r="C37" s="129"/>
      <c r="D37" s="129"/>
      <c r="E37" s="129"/>
      <c r="F37" s="129"/>
      <c r="G37" s="132"/>
      <c r="H37" s="132"/>
      <c r="I37" s="132"/>
      <c r="J37" s="132"/>
      <c r="K37" s="132"/>
      <c r="L37" s="132"/>
      <c r="M37" s="132"/>
      <c r="N37" s="132"/>
      <c r="O37" s="132"/>
      <c r="P37" s="91"/>
      <c r="Q37" s="91"/>
      <c r="R37" s="91"/>
      <c r="S37" s="91"/>
      <c r="T37" s="91"/>
      <c r="U37" s="91"/>
      <c r="V37" s="91"/>
      <c r="W37" s="91"/>
      <c r="X37" s="91"/>
    </row>
    <row r="38" spans="1:24" x14ac:dyDescent="0.25">
      <c r="A38" s="129"/>
      <c r="B38" s="129"/>
      <c r="C38" s="129"/>
      <c r="D38" s="129"/>
      <c r="E38" s="129"/>
      <c r="F38" s="129"/>
      <c r="G38" s="132"/>
      <c r="H38" s="132"/>
      <c r="I38" s="132"/>
      <c r="J38" s="132"/>
      <c r="K38" s="132"/>
      <c r="L38" s="132"/>
      <c r="M38" s="132"/>
      <c r="N38" s="132"/>
      <c r="O38" s="132"/>
      <c r="P38" s="91"/>
      <c r="Q38" s="91"/>
      <c r="R38" s="91"/>
      <c r="S38" s="91"/>
      <c r="T38" s="91"/>
      <c r="U38" s="91"/>
      <c r="V38" s="91"/>
      <c r="W38" s="91"/>
      <c r="X38" s="91"/>
    </row>
    <row r="39" spans="1:24" x14ac:dyDescent="0.25">
      <c r="A39" s="129"/>
      <c r="B39" s="129"/>
      <c r="C39" s="129"/>
      <c r="D39" s="129"/>
      <c r="E39" s="129"/>
      <c r="F39" s="129"/>
      <c r="G39" s="132"/>
      <c r="H39" s="132"/>
      <c r="I39" s="132"/>
      <c r="J39" s="132"/>
      <c r="K39" s="132"/>
      <c r="L39" s="132"/>
      <c r="M39" s="132"/>
      <c r="N39" s="132"/>
      <c r="O39" s="132"/>
      <c r="P39" s="91"/>
      <c r="Q39" s="91"/>
      <c r="R39" s="91"/>
      <c r="S39" s="91"/>
      <c r="T39" s="91"/>
      <c r="U39" s="91"/>
      <c r="V39" s="91"/>
      <c r="W39" s="91"/>
      <c r="X39" s="91"/>
    </row>
    <row r="40" spans="1:24" x14ac:dyDescent="0.25">
      <c r="A40" s="129"/>
      <c r="B40" s="129"/>
      <c r="C40" s="129"/>
      <c r="D40" s="129"/>
      <c r="E40" s="129"/>
      <c r="F40" s="129"/>
      <c r="G40" s="132"/>
      <c r="H40" s="132"/>
      <c r="I40" s="132"/>
      <c r="J40" s="132"/>
      <c r="K40" s="132"/>
      <c r="L40" s="132"/>
      <c r="M40" s="132"/>
      <c r="N40" s="132"/>
      <c r="O40" s="132"/>
      <c r="P40" s="91"/>
      <c r="Q40" s="91"/>
      <c r="R40" s="91"/>
      <c r="S40" s="91"/>
      <c r="T40" s="91"/>
      <c r="U40" s="91"/>
      <c r="V40" s="91"/>
      <c r="W40" s="91"/>
      <c r="X40" s="91"/>
    </row>
    <row r="41" spans="1:24" x14ac:dyDescent="0.25">
      <c r="A41" s="129"/>
      <c r="B41" s="129"/>
      <c r="C41" s="129"/>
      <c r="D41" s="129"/>
      <c r="E41" s="129"/>
      <c r="F41" s="129"/>
      <c r="G41" s="132"/>
      <c r="H41" s="132"/>
      <c r="I41" s="132"/>
      <c r="J41" s="132"/>
      <c r="K41" s="132"/>
      <c r="L41" s="132"/>
      <c r="M41" s="132"/>
      <c r="N41" s="132"/>
      <c r="O41" s="132"/>
      <c r="P41" s="91"/>
      <c r="Q41" s="91"/>
      <c r="R41" s="91"/>
      <c r="S41" s="91"/>
      <c r="T41" s="91"/>
      <c r="U41" s="91"/>
      <c r="V41" s="91"/>
      <c r="W41" s="91"/>
      <c r="X41" s="91"/>
    </row>
    <row r="42" spans="1:24" x14ac:dyDescent="0.25">
      <c r="A42" s="129"/>
      <c r="B42" s="129"/>
      <c r="C42" s="129"/>
      <c r="D42" s="129"/>
      <c r="E42" s="129"/>
      <c r="F42" s="129"/>
      <c r="G42" s="132"/>
      <c r="H42" s="132"/>
      <c r="I42" s="132"/>
      <c r="J42" s="132"/>
      <c r="K42" s="132"/>
      <c r="L42" s="132"/>
      <c r="M42" s="132"/>
      <c r="N42" s="132"/>
      <c r="O42" s="132"/>
      <c r="P42" s="91"/>
      <c r="Q42" s="91"/>
      <c r="R42" s="91"/>
      <c r="S42" s="91"/>
      <c r="T42" s="91"/>
      <c r="U42" s="91"/>
      <c r="V42" s="91"/>
      <c r="W42" s="91"/>
      <c r="X42" s="91"/>
    </row>
    <row r="43" spans="1:24" x14ac:dyDescent="0.25">
      <c r="A43" s="129"/>
      <c r="B43" s="129"/>
      <c r="C43" s="129"/>
      <c r="D43" s="129"/>
      <c r="E43" s="129"/>
      <c r="F43" s="129"/>
      <c r="G43" s="132"/>
      <c r="H43" s="132"/>
      <c r="I43" s="132"/>
      <c r="J43" s="132"/>
      <c r="K43" s="132"/>
      <c r="L43" s="132"/>
      <c r="M43" s="132"/>
      <c r="N43" s="132"/>
      <c r="O43" s="132"/>
      <c r="P43" s="91"/>
      <c r="Q43" s="91"/>
      <c r="R43" s="91"/>
      <c r="S43" s="91"/>
      <c r="T43" s="91"/>
      <c r="U43" s="91"/>
      <c r="V43" s="91"/>
      <c r="W43" s="91"/>
      <c r="X43" s="91"/>
    </row>
    <row r="44" spans="1:24" x14ac:dyDescent="0.25">
      <c r="A44" s="129"/>
      <c r="B44" s="129"/>
      <c r="C44" s="129"/>
      <c r="D44" s="129"/>
      <c r="E44" s="129"/>
      <c r="F44" s="129"/>
      <c r="G44" s="132"/>
      <c r="H44" s="132"/>
      <c r="I44" s="132"/>
      <c r="J44" s="132"/>
      <c r="K44" s="132"/>
      <c r="L44" s="132"/>
      <c r="M44" s="132"/>
      <c r="N44" s="132"/>
      <c r="O44" s="132"/>
      <c r="P44" s="91"/>
      <c r="Q44" s="91"/>
      <c r="R44" s="91"/>
      <c r="S44" s="91"/>
      <c r="T44" s="91"/>
      <c r="U44" s="91"/>
      <c r="V44" s="91"/>
      <c r="W44" s="91"/>
      <c r="X44" s="91"/>
    </row>
    <row r="45" spans="1:24" x14ac:dyDescent="0.25">
      <c r="A45" s="129"/>
      <c r="B45" s="129"/>
      <c r="C45" s="129"/>
      <c r="D45" s="129"/>
      <c r="E45" s="129"/>
      <c r="F45" s="129"/>
      <c r="G45" s="132"/>
      <c r="H45" s="132"/>
      <c r="I45" s="132"/>
      <c r="J45" s="132"/>
      <c r="K45" s="132"/>
      <c r="L45" s="132"/>
      <c r="M45" s="132"/>
      <c r="N45" s="132"/>
      <c r="O45" s="132"/>
      <c r="P45" s="91"/>
      <c r="Q45" s="91"/>
      <c r="R45" s="91"/>
      <c r="S45" s="91"/>
      <c r="T45" s="91"/>
      <c r="U45" s="91"/>
      <c r="V45" s="91"/>
      <c r="W45" s="91"/>
      <c r="X45" s="91"/>
    </row>
    <row r="46" spans="1:24" x14ac:dyDescent="0.25">
      <c r="A46" s="129"/>
      <c r="B46" s="129"/>
      <c r="C46" s="129"/>
      <c r="D46" s="129"/>
      <c r="E46" s="129"/>
      <c r="F46" s="129"/>
      <c r="G46" s="132"/>
      <c r="H46" s="132"/>
      <c r="I46" s="132"/>
      <c r="J46" s="132"/>
      <c r="K46" s="132"/>
      <c r="L46" s="132"/>
      <c r="M46" s="132"/>
      <c r="N46" s="132"/>
      <c r="O46" s="132"/>
      <c r="P46" s="91"/>
      <c r="Q46" s="91"/>
      <c r="R46" s="91"/>
      <c r="S46" s="91"/>
      <c r="T46" s="91"/>
      <c r="U46" s="91"/>
      <c r="V46" s="91"/>
      <c r="W46" s="91"/>
      <c r="X46" s="91"/>
    </row>
    <row r="47" spans="1:24" x14ac:dyDescent="0.25">
      <c r="A47" s="129"/>
      <c r="B47" s="129"/>
      <c r="C47" s="129"/>
      <c r="D47" s="129"/>
      <c r="E47" s="129"/>
      <c r="F47" s="129"/>
      <c r="G47" s="132"/>
      <c r="H47" s="132"/>
      <c r="I47" s="132"/>
      <c r="J47" s="132"/>
      <c r="K47" s="132"/>
      <c r="L47" s="132"/>
      <c r="M47" s="132"/>
      <c r="N47" s="132"/>
      <c r="O47" s="132"/>
      <c r="P47" s="91"/>
      <c r="Q47" s="91"/>
      <c r="R47" s="91"/>
      <c r="S47" s="91"/>
      <c r="T47" s="91"/>
      <c r="U47" s="91"/>
      <c r="V47" s="91"/>
      <c r="W47" s="91"/>
      <c r="X47" s="91"/>
    </row>
    <row r="48" spans="1:24" x14ac:dyDescent="0.25">
      <c r="A48" s="129"/>
      <c r="B48" s="129"/>
      <c r="C48" s="129"/>
      <c r="D48" s="129"/>
      <c r="E48" s="129"/>
      <c r="F48" s="129"/>
      <c r="G48" s="132"/>
      <c r="H48" s="132"/>
      <c r="I48" s="132"/>
      <c r="J48" s="132"/>
      <c r="K48" s="132"/>
      <c r="L48" s="132"/>
      <c r="M48" s="132"/>
      <c r="N48" s="132"/>
      <c r="O48" s="132"/>
      <c r="P48" s="91"/>
      <c r="Q48" s="91"/>
      <c r="R48" s="91"/>
      <c r="S48" s="91"/>
      <c r="T48" s="91"/>
      <c r="U48" s="91"/>
      <c r="V48" s="91"/>
      <c r="W48" s="91"/>
      <c r="X48" s="91"/>
    </row>
    <row r="49" spans="1:24" x14ac:dyDescent="0.25">
      <c r="A49" s="129"/>
      <c r="B49" s="129"/>
      <c r="C49" s="129"/>
      <c r="D49" s="129"/>
      <c r="E49" s="129"/>
      <c r="F49" s="129"/>
      <c r="G49" s="132"/>
      <c r="H49" s="132"/>
      <c r="I49" s="132"/>
      <c r="J49" s="132"/>
      <c r="K49" s="132"/>
      <c r="L49" s="132"/>
      <c r="M49" s="132"/>
      <c r="N49" s="132"/>
      <c r="O49" s="132"/>
      <c r="P49" s="91"/>
      <c r="Q49" s="91"/>
      <c r="R49" s="91"/>
      <c r="S49" s="91"/>
      <c r="T49" s="91"/>
      <c r="U49" s="91"/>
      <c r="V49" s="91"/>
      <c r="W49" s="91"/>
      <c r="X49" s="91"/>
    </row>
    <row r="50" spans="1:24" x14ac:dyDescent="0.25">
      <c r="A50" s="129"/>
      <c r="B50" s="129"/>
      <c r="C50" s="129"/>
      <c r="D50" s="129"/>
      <c r="E50" s="129"/>
      <c r="F50" s="129"/>
      <c r="G50" s="132"/>
      <c r="H50" s="132"/>
      <c r="I50" s="132"/>
      <c r="J50" s="132"/>
      <c r="K50" s="132"/>
      <c r="L50" s="132"/>
      <c r="M50" s="132"/>
      <c r="N50" s="132"/>
      <c r="O50" s="132"/>
      <c r="P50" s="91"/>
      <c r="Q50" s="91"/>
      <c r="R50" s="91"/>
      <c r="S50" s="91"/>
      <c r="T50" s="91"/>
      <c r="U50" s="91"/>
      <c r="V50" s="91"/>
      <c r="W50" s="91"/>
      <c r="X50" s="91"/>
    </row>
    <row r="51" spans="1:24" x14ac:dyDescent="0.25">
      <c r="A51" s="129"/>
      <c r="B51" s="129"/>
      <c r="C51" s="129"/>
      <c r="D51" s="129"/>
      <c r="E51" s="129"/>
      <c r="F51" s="129"/>
      <c r="G51" s="132"/>
      <c r="H51" s="132"/>
      <c r="I51" s="132"/>
      <c r="J51" s="132"/>
      <c r="K51" s="132"/>
      <c r="L51" s="132"/>
      <c r="M51" s="132"/>
      <c r="N51" s="132"/>
      <c r="O51" s="132"/>
      <c r="P51" s="91"/>
      <c r="Q51" s="91"/>
      <c r="R51" s="91"/>
      <c r="S51" s="91"/>
      <c r="T51" s="91"/>
      <c r="U51" s="91"/>
      <c r="V51" s="91"/>
      <c r="W51" s="91"/>
      <c r="X51" s="91"/>
    </row>
    <row r="52" spans="1:24" x14ac:dyDescent="0.25">
      <c r="A52" s="129"/>
      <c r="B52" s="129"/>
      <c r="C52" s="129"/>
      <c r="D52" s="129"/>
      <c r="E52" s="129"/>
      <c r="F52" s="129"/>
      <c r="G52" s="132"/>
      <c r="H52" s="132"/>
      <c r="I52" s="132"/>
      <c r="J52" s="132"/>
      <c r="K52" s="132"/>
      <c r="L52" s="132"/>
      <c r="M52" s="132"/>
      <c r="N52" s="132"/>
      <c r="O52" s="132"/>
      <c r="P52" s="91"/>
      <c r="Q52" s="91"/>
      <c r="R52" s="91"/>
      <c r="S52" s="91"/>
      <c r="T52" s="91"/>
      <c r="U52" s="91"/>
      <c r="V52" s="91"/>
      <c r="W52" s="91"/>
      <c r="X52" s="91"/>
    </row>
    <row r="53" spans="1:24" x14ac:dyDescent="0.25">
      <c r="A53" s="129"/>
      <c r="B53" s="129"/>
      <c r="C53" s="129"/>
      <c r="D53" s="129"/>
      <c r="E53" s="129"/>
      <c r="F53" s="129"/>
      <c r="G53" s="132"/>
      <c r="H53" s="132"/>
      <c r="I53" s="132"/>
      <c r="J53" s="132"/>
      <c r="K53" s="132"/>
      <c r="L53" s="132"/>
      <c r="M53" s="132"/>
      <c r="N53" s="132"/>
      <c r="O53" s="132"/>
      <c r="P53" s="91"/>
      <c r="Q53" s="91"/>
      <c r="R53" s="91"/>
      <c r="S53" s="91"/>
      <c r="T53" s="91"/>
      <c r="U53" s="91"/>
      <c r="V53" s="91"/>
      <c r="W53" s="91"/>
      <c r="X53" s="91"/>
    </row>
    <row r="54" spans="1:24" x14ac:dyDescent="0.25">
      <c r="A54" s="129"/>
      <c r="B54" s="129"/>
      <c r="C54" s="129"/>
      <c r="D54" s="129"/>
      <c r="E54" s="129"/>
      <c r="F54" s="129"/>
      <c r="G54" s="132"/>
      <c r="H54" s="132"/>
      <c r="I54" s="132"/>
      <c r="J54" s="132"/>
      <c r="K54" s="132"/>
      <c r="L54" s="132"/>
      <c r="M54" s="132"/>
      <c r="N54" s="132"/>
      <c r="O54" s="132"/>
      <c r="P54" s="91"/>
      <c r="Q54" s="91"/>
      <c r="R54" s="91"/>
      <c r="S54" s="91"/>
      <c r="T54" s="91"/>
      <c r="U54" s="91"/>
      <c r="V54" s="91"/>
      <c r="W54" s="91"/>
      <c r="X54" s="91"/>
    </row>
    <row r="55" spans="1:24" x14ac:dyDescent="0.25">
      <c r="A55" s="129"/>
      <c r="B55" s="129"/>
      <c r="C55" s="129"/>
      <c r="D55" s="129"/>
      <c r="E55" s="129"/>
      <c r="F55" s="129"/>
      <c r="G55" s="132"/>
      <c r="H55" s="132"/>
      <c r="I55" s="132"/>
      <c r="J55" s="132"/>
      <c r="K55" s="132"/>
      <c r="L55" s="132"/>
      <c r="M55" s="132"/>
      <c r="N55" s="132"/>
      <c r="O55" s="132"/>
      <c r="P55" s="91"/>
      <c r="Q55" s="91"/>
      <c r="R55" s="91"/>
      <c r="S55" s="91"/>
      <c r="T55" s="91"/>
      <c r="U55" s="91"/>
      <c r="V55" s="91"/>
      <c r="W55" s="91"/>
      <c r="X55" s="91"/>
    </row>
    <row r="56" spans="1:24" x14ac:dyDescent="0.25">
      <c r="A56" s="129"/>
      <c r="B56" s="129"/>
      <c r="C56" s="129"/>
      <c r="D56" s="129"/>
      <c r="E56" s="129"/>
      <c r="F56" s="129"/>
      <c r="G56" s="132"/>
      <c r="H56" s="132"/>
      <c r="I56" s="132"/>
      <c r="J56" s="132"/>
      <c r="K56" s="132"/>
      <c r="L56" s="132"/>
      <c r="M56" s="132"/>
      <c r="N56" s="132"/>
      <c r="O56" s="132"/>
      <c r="P56" s="91"/>
      <c r="Q56" s="91"/>
      <c r="R56" s="91"/>
      <c r="S56" s="91"/>
      <c r="T56" s="91"/>
      <c r="U56" s="91"/>
      <c r="V56" s="91"/>
      <c r="W56" s="91"/>
      <c r="X56" s="91"/>
    </row>
    <row r="57" spans="1:24" x14ac:dyDescent="0.25">
      <c r="A57" s="129"/>
      <c r="B57" s="129"/>
      <c r="C57" s="129"/>
      <c r="D57" s="129"/>
      <c r="E57" s="129"/>
      <c r="F57" s="129"/>
      <c r="G57" s="132"/>
      <c r="H57" s="132"/>
      <c r="I57" s="132"/>
      <c r="J57" s="132"/>
      <c r="K57" s="132"/>
      <c r="L57" s="132"/>
      <c r="M57" s="132"/>
      <c r="N57" s="132"/>
      <c r="O57" s="132"/>
      <c r="P57" s="91"/>
      <c r="Q57" s="91"/>
      <c r="R57" s="91"/>
      <c r="S57" s="91"/>
      <c r="T57" s="91"/>
      <c r="U57" s="91"/>
      <c r="V57" s="91"/>
      <c r="W57" s="91"/>
      <c r="X57" s="91"/>
    </row>
    <row r="58" spans="1:24" x14ac:dyDescent="0.25">
      <c r="A58" s="129"/>
      <c r="B58" s="129"/>
      <c r="C58" s="129"/>
      <c r="D58" s="129"/>
      <c r="E58" s="129"/>
      <c r="F58" s="129"/>
      <c r="G58" s="132"/>
      <c r="H58" s="132"/>
      <c r="I58" s="132"/>
      <c r="J58" s="132"/>
      <c r="K58" s="132"/>
      <c r="L58" s="132"/>
      <c r="M58" s="132"/>
      <c r="N58" s="132"/>
      <c r="O58" s="132"/>
      <c r="P58" s="91"/>
      <c r="Q58" s="91"/>
      <c r="R58" s="91"/>
      <c r="S58" s="91"/>
      <c r="T58" s="91"/>
      <c r="U58" s="91"/>
      <c r="V58" s="91"/>
      <c r="W58" s="91"/>
      <c r="X58" s="91"/>
    </row>
    <row r="59" spans="1:24" x14ac:dyDescent="0.25">
      <c r="A59" s="129"/>
      <c r="B59" s="129"/>
      <c r="C59" s="129"/>
      <c r="D59" s="129"/>
      <c r="E59" s="129"/>
      <c r="F59" s="129"/>
      <c r="G59" s="132"/>
      <c r="H59" s="132"/>
      <c r="I59" s="132"/>
      <c r="J59" s="132"/>
      <c r="K59" s="132"/>
      <c r="L59" s="132"/>
      <c r="M59" s="132"/>
      <c r="N59" s="132"/>
      <c r="O59" s="132"/>
      <c r="P59" s="91"/>
      <c r="Q59" s="91"/>
      <c r="R59" s="91"/>
      <c r="S59" s="91"/>
      <c r="T59" s="91"/>
      <c r="U59" s="91"/>
      <c r="V59" s="91"/>
      <c r="W59" s="91"/>
      <c r="X59" s="91"/>
    </row>
    <row r="60" spans="1:24" x14ac:dyDescent="0.25">
      <c r="A60" s="129"/>
      <c r="B60" s="129"/>
      <c r="C60" s="129"/>
      <c r="D60" s="129"/>
      <c r="E60" s="129"/>
      <c r="F60" s="129"/>
      <c r="G60" s="132"/>
      <c r="H60" s="132"/>
      <c r="I60" s="132"/>
      <c r="J60" s="132"/>
      <c r="K60" s="132"/>
      <c r="L60" s="132"/>
      <c r="M60" s="132"/>
      <c r="N60" s="132"/>
      <c r="O60" s="132"/>
      <c r="P60" s="91"/>
      <c r="Q60" s="91"/>
      <c r="R60" s="91"/>
      <c r="S60" s="91"/>
      <c r="T60" s="91"/>
      <c r="U60" s="91"/>
      <c r="V60" s="91"/>
      <c r="W60" s="91"/>
      <c r="X60" s="91"/>
    </row>
    <row r="61" spans="1:24" x14ac:dyDescent="0.25">
      <c r="A61" s="129"/>
      <c r="B61" s="129"/>
      <c r="C61" s="129"/>
      <c r="D61" s="129"/>
      <c r="E61" s="129"/>
      <c r="F61" s="129"/>
      <c r="G61" s="132"/>
      <c r="H61" s="132"/>
      <c r="I61" s="132"/>
      <c r="J61" s="132"/>
      <c r="K61" s="132"/>
      <c r="L61" s="132"/>
      <c r="M61" s="132"/>
      <c r="N61" s="132"/>
      <c r="O61" s="132"/>
      <c r="P61" s="91"/>
      <c r="Q61" s="91"/>
      <c r="R61" s="91"/>
      <c r="S61" s="91"/>
      <c r="T61" s="91"/>
      <c r="U61" s="91"/>
      <c r="V61" s="91"/>
      <c r="W61" s="91"/>
      <c r="X61" s="91"/>
    </row>
    <row r="62" spans="1:24" x14ac:dyDescent="0.25">
      <c r="A62" s="129"/>
      <c r="B62" s="129"/>
      <c r="C62" s="129"/>
      <c r="D62" s="129"/>
      <c r="E62" s="129"/>
      <c r="F62" s="129"/>
      <c r="G62" s="132"/>
      <c r="H62" s="132"/>
      <c r="I62" s="132"/>
      <c r="J62" s="132"/>
      <c r="K62" s="132"/>
      <c r="L62" s="132"/>
      <c r="M62" s="132"/>
      <c r="N62" s="132"/>
      <c r="O62" s="132"/>
      <c r="P62" s="91"/>
      <c r="Q62" s="91"/>
      <c r="R62" s="91"/>
      <c r="S62" s="91"/>
      <c r="T62" s="91"/>
      <c r="U62" s="91"/>
      <c r="V62" s="91"/>
      <c r="W62" s="91"/>
      <c r="X62" s="91"/>
    </row>
    <row r="63" spans="1:24" x14ac:dyDescent="0.25">
      <c r="A63" s="129"/>
      <c r="B63" s="129"/>
      <c r="C63" s="129"/>
      <c r="D63" s="129"/>
      <c r="E63" s="129"/>
      <c r="F63" s="129"/>
      <c r="G63" s="132"/>
      <c r="H63" s="132"/>
      <c r="I63" s="132"/>
      <c r="J63" s="132"/>
      <c r="K63" s="132"/>
      <c r="L63" s="132"/>
      <c r="M63" s="132"/>
      <c r="N63" s="132"/>
      <c r="O63" s="132"/>
      <c r="P63" s="91"/>
      <c r="Q63" s="91"/>
      <c r="R63" s="91"/>
      <c r="S63" s="91"/>
      <c r="T63" s="91"/>
      <c r="U63" s="91"/>
      <c r="V63" s="91"/>
      <c r="W63" s="91"/>
      <c r="X63" s="91"/>
    </row>
    <row r="64" spans="1:24" x14ac:dyDescent="0.25">
      <c r="A64" s="129"/>
      <c r="B64" s="129"/>
      <c r="C64" s="129"/>
      <c r="D64" s="129"/>
      <c r="E64" s="129"/>
      <c r="F64" s="129"/>
      <c r="G64" s="132"/>
      <c r="H64" s="132"/>
      <c r="I64" s="132"/>
      <c r="J64" s="132"/>
      <c r="K64" s="132"/>
      <c r="L64" s="132"/>
      <c r="M64" s="132"/>
      <c r="N64" s="132"/>
      <c r="O64" s="132"/>
      <c r="P64" s="91"/>
      <c r="Q64" s="91"/>
      <c r="R64" s="91"/>
      <c r="S64" s="91"/>
      <c r="T64" s="91"/>
      <c r="U64" s="91"/>
      <c r="V64" s="91"/>
      <c r="W64" s="91"/>
      <c r="X64" s="91"/>
    </row>
    <row r="65" spans="1:24" x14ac:dyDescent="0.25">
      <c r="A65" s="129"/>
      <c r="B65" s="129"/>
      <c r="C65" s="129"/>
      <c r="D65" s="129"/>
      <c r="E65" s="129"/>
      <c r="F65" s="129"/>
      <c r="G65" s="132"/>
      <c r="H65" s="132"/>
      <c r="I65" s="132"/>
      <c r="J65" s="132"/>
      <c r="K65" s="132"/>
      <c r="L65" s="132"/>
      <c r="M65" s="132"/>
      <c r="N65" s="132"/>
      <c r="O65" s="132"/>
      <c r="P65" s="91"/>
      <c r="Q65" s="91"/>
      <c r="R65" s="91"/>
      <c r="S65" s="91"/>
      <c r="T65" s="91"/>
      <c r="U65" s="91"/>
      <c r="V65" s="91"/>
      <c r="W65" s="91"/>
      <c r="X65" s="91"/>
    </row>
    <row r="66" spans="1:24" x14ac:dyDescent="0.25">
      <c r="A66" s="129"/>
      <c r="B66" s="129"/>
      <c r="C66" s="129"/>
      <c r="D66" s="129"/>
      <c r="E66" s="129"/>
      <c r="F66" s="129"/>
      <c r="G66" s="132"/>
      <c r="H66" s="132"/>
      <c r="I66" s="132"/>
      <c r="J66" s="132"/>
      <c r="K66" s="132"/>
      <c r="L66" s="132"/>
      <c r="M66" s="132"/>
      <c r="N66" s="132"/>
      <c r="O66" s="132"/>
      <c r="P66" s="91"/>
      <c r="Q66" s="91"/>
      <c r="R66" s="91"/>
      <c r="S66" s="91"/>
      <c r="T66" s="91"/>
      <c r="U66" s="91"/>
      <c r="V66" s="91"/>
      <c r="W66" s="91"/>
      <c r="X66" s="91"/>
    </row>
    <row r="67" spans="1:24" x14ac:dyDescent="0.25">
      <c r="A67" s="129"/>
      <c r="B67" s="129"/>
      <c r="C67" s="129"/>
      <c r="D67" s="129"/>
      <c r="E67" s="129"/>
      <c r="F67" s="129"/>
      <c r="G67" s="132"/>
      <c r="H67" s="132"/>
      <c r="I67" s="132"/>
      <c r="J67" s="132"/>
      <c r="K67" s="132"/>
      <c r="L67" s="132"/>
      <c r="M67" s="132"/>
      <c r="N67" s="132"/>
      <c r="O67" s="132"/>
      <c r="P67" s="91"/>
      <c r="Q67" s="91"/>
      <c r="R67" s="91"/>
      <c r="S67" s="91"/>
      <c r="T67" s="91"/>
      <c r="U67" s="91"/>
      <c r="V67" s="91"/>
      <c r="W67" s="91"/>
      <c r="X67" s="91"/>
    </row>
    <row r="68" spans="1:24" x14ac:dyDescent="0.25">
      <c r="A68" s="129"/>
      <c r="B68" s="129"/>
      <c r="C68" s="129"/>
      <c r="D68" s="129"/>
      <c r="E68" s="129"/>
      <c r="F68" s="129"/>
      <c r="G68" s="132"/>
      <c r="H68" s="132"/>
      <c r="I68" s="132"/>
      <c r="J68" s="132"/>
      <c r="K68" s="132"/>
      <c r="L68" s="132"/>
      <c r="M68" s="132"/>
      <c r="N68" s="132"/>
      <c r="O68" s="132"/>
      <c r="P68" s="91"/>
      <c r="Q68" s="91"/>
      <c r="R68" s="91"/>
      <c r="S68" s="91"/>
      <c r="T68" s="91"/>
      <c r="U68" s="91"/>
      <c r="V68" s="91"/>
      <c r="W68" s="91"/>
      <c r="X68" s="91"/>
    </row>
    <row r="69" spans="1:24" x14ac:dyDescent="0.25">
      <c r="A69" s="129"/>
      <c r="B69" s="129"/>
      <c r="C69" s="129"/>
      <c r="D69" s="129"/>
      <c r="E69" s="129"/>
      <c r="F69" s="129"/>
      <c r="G69" s="132"/>
      <c r="H69" s="132"/>
      <c r="I69" s="132"/>
      <c r="J69" s="132"/>
      <c r="K69" s="132"/>
      <c r="L69" s="132"/>
      <c r="M69" s="132"/>
      <c r="N69" s="132"/>
      <c r="O69" s="132"/>
      <c r="P69" s="91"/>
      <c r="Q69" s="91"/>
      <c r="R69" s="91"/>
      <c r="S69" s="91"/>
      <c r="T69" s="91"/>
      <c r="U69" s="91"/>
      <c r="V69" s="91"/>
      <c r="W69" s="91"/>
      <c r="X69" s="91"/>
    </row>
    <row r="70" spans="1:24" x14ac:dyDescent="0.25">
      <c r="A70" s="129"/>
      <c r="B70" s="129"/>
      <c r="C70" s="129"/>
      <c r="D70" s="129"/>
      <c r="E70" s="129"/>
      <c r="F70" s="129"/>
      <c r="G70" s="132"/>
      <c r="H70" s="132"/>
      <c r="I70" s="132"/>
      <c r="J70" s="132"/>
      <c r="K70" s="132"/>
      <c r="L70" s="132"/>
      <c r="M70" s="132"/>
      <c r="N70" s="132"/>
      <c r="O70" s="132"/>
      <c r="P70" s="91"/>
      <c r="Q70" s="91"/>
      <c r="R70" s="91"/>
      <c r="S70" s="91"/>
      <c r="T70" s="91"/>
      <c r="U70" s="91"/>
      <c r="V70" s="91"/>
      <c r="W70" s="91"/>
      <c r="X70" s="91"/>
    </row>
    <row r="71" spans="1:24" x14ac:dyDescent="0.25">
      <c r="A71" s="129"/>
      <c r="B71" s="129"/>
      <c r="C71" s="129"/>
      <c r="D71" s="129"/>
      <c r="E71" s="129"/>
      <c r="F71" s="129"/>
      <c r="G71" s="132"/>
      <c r="H71" s="132"/>
      <c r="I71" s="132"/>
      <c r="J71" s="132"/>
      <c r="K71" s="132"/>
      <c r="L71" s="132"/>
      <c r="M71" s="132"/>
      <c r="N71" s="132"/>
      <c r="O71" s="132"/>
      <c r="P71" s="91"/>
      <c r="Q71" s="91"/>
      <c r="R71" s="91"/>
      <c r="S71" s="91"/>
      <c r="T71" s="91"/>
      <c r="U71" s="91"/>
      <c r="V71" s="91"/>
      <c r="W71" s="91"/>
      <c r="X71" s="91"/>
    </row>
    <row r="72" spans="1:24" x14ac:dyDescent="0.25">
      <c r="A72" s="129"/>
      <c r="B72" s="129"/>
      <c r="C72" s="129"/>
      <c r="D72" s="129"/>
      <c r="E72" s="129"/>
      <c r="F72" s="129"/>
      <c r="G72" s="132"/>
      <c r="H72" s="132"/>
      <c r="I72" s="132"/>
      <c r="J72" s="132"/>
      <c r="K72" s="132"/>
      <c r="L72" s="132"/>
      <c r="M72" s="132"/>
      <c r="N72" s="132"/>
      <c r="O72" s="132"/>
      <c r="P72" s="91"/>
      <c r="Q72" s="91"/>
      <c r="R72" s="91"/>
      <c r="S72" s="91"/>
      <c r="T72" s="91"/>
      <c r="U72" s="91"/>
      <c r="V72" s="91"/>
      <c r="W72" s="91"/>
      <c r="X72" s="91"/>
    </row>
    <row r="73" spans="1:24" x14ac:dyDescent="0.25">
      <c r="A73" s="129"/>
      <c r="B73" s="129"/>
      <c r="C73" s="129"/>
      <c r="D73" s="129"/>
      <c r="E73" s="129"/>
      <c r="F73" s="129"/>
      <c r="G73" s="132"/>
      <c r="H73" s="132"/>
      <c r="I73" s="132"/>
      <c r="J73" s="132"/>
      <c r="K73" s="132"/>
      <c r="L73" s="132"/>
      <c r="M73" s="132"/>
      <c r="N73" s="132"/>
      <c r="O73" s="132"/>
      <c r="P73" s="91"/>
      <c r="Q73" s="91"/>
      <c r="R73" s="91"/>
      <c r="S73" s="91"/>
      <c r="T73" s="91"/>
      <c r="U73" s="91"/>
      <c r="V73" s="91"/>
      <c r="W73" s="91"/>
      <c r="X73" s="91"/>
    </row>
    <row r="74" spans="1:24" x14ac:dyDescent="0.25">
      <c r="A74" s="129"/>
      <c r="B74" s="129"/>
      <c r="C74" s="129"/>
      <c r="D74" s="129"/>
      <c r="E74" s="129"/>
      <c r="F74" s="129"/>
      <c r="G74" s="132"/>
      <c r="H74" s="132"/>
      <c r="I74" s="132"/>
      <c r="J74" s="132"/>
      <c r="K74" s="132"/>
      <c r="L74" s="132"/>
      <c r="M74" s="132"/>
      <c r="N74" s="132"/>
      <c r="O74" s="132"/>
      <c r="P74" s="91"/>
      <c r="Q74" s="91"/>
      <c r="R74" s="91"/>
      <c r="S74" s="91"/>
      <c r="T74" s="91"/>
      <c r="U74" s="91"/>
      <c r="V74" s="91"/>
      <c r="W74" s="91"/>
      <c r="X74" s="91"/>
    </row>
    <row r="75" spans="1:24" x14ac:dyDescent="0.25">
      <c r="A75" s="129"/>
      <c r="B75" s="129"/>
      <c r="C75" s="129"/>
      <c r="D75" s="129"/>
      <c r="E75" s="129"/>
      <c r="F75" s="129"/>
      <c r="G75" s="132"/>
      <c r="H75" s="132"/>
      <c r="I75" s="132"/>
      <c r="J75" s="132"/>
      <c r="K75" s="132"/>
      <c r="L75" s="132"/>
      <c r="M75" s="132"/>
      <c r="N75" s="132"/>
      <c r="O75" s="132"/>
      <c r="P75" s="91"/>
      <c r="Q75" s="91"/>
      <c r="R75" s="91"/>
      <c r="S75" s="91"/>
      <c r="T75" s="91"/>
      <c r="U75" s="91"/>
      <c r="V75" s="91"/>
      <c r="W75" s="91"/>
      <c r="X75" s="91"/>
    </row>
    <row r="76" spans="1:24" x14ac:dyDescent="0.25">
      <c r="A76" s="129"/>
      <c r="B76" s="129"/>
      <c r="C76" s="129"/>
      <c r="D76" s="129"/>
      <c r="E76" s="129"/>
      <c r="F76" s="129"/>
      <c r="G76" s="132"/>
      <c r="H76" s="132"/>
      <c r="I76" s="132"/>
      <c r="J76" s="132"/>
      <c r="K76" s="132"/>
      <c r="L76" s="132"/>
      <c r="M76" s="132"/>
      <c r="N76" s="132"/>
      <c r="O76" s="132"/>
      <c r="P76" s="91"/>
      <c r="Q76" s="91"/>
      <c r="R76" s="91"/>
      <c r="S76" s="91"/>
      <c r="T76" s="91"/>
      <c r="U76" s="91"/>
      <c r="V76" s="91"/>
      <c r="W76" s="91"/>
      <c r="X76" s="91"/>
    </row>
    <row r="77" spans="1:24" x14ac:dyDescent="0.25">
      <c r="A77" s="129"/>
      <c r="B77" s="129"/>
      <c r="C77" s="129"/>
      <c r="D77" s="129"/>
      <c r="E77" s="129"/>
      <c r="F77" s="129"/>
      <c r="G77" s="132"/>
      <c r="H77" s="132"/>
      <c r="I77" s="132"/>
      <c r="J77" s="132"/>
      <c r="K77" s="132"/>
      <c r="L77" s="132"/>
      <c r="M77" s="132"/>
      <c r="N77" s="132"/>
      <c r="O77" s="132"/>
      <c r="P77" s="91"/>
      <c r="Q77" s="91"/>
      <c r="R77" s="91"/>
      <c r="S77" s="91"/>
      <c r="T77" s="91"/>
      <c r="U77" s="91"/>
      <c r="V77" s="91"/>
      <c r="W77" s="91"/>
      <c r="X77" s="91"/>
    </row>
    <row r="78" spans="1:24" x14ac:dyDescent="0.25">
      <c r="A78" s="129"/>
      <c r="B78" s="129"/>
      <c r="C78" s="129"/>
      <c r="D78" s="129"/>
      <c r="E78" s="129"/>
      <c r="F78" s="129"/>
      <c r="G78" s="132"/>
      <c r="H78" s="132"/>
      <c r="I78" s="132"/>
      <c r="J78" s="132"/>
      <c r="K78" s="132"/>
      <c r="L78" s="132"/>
      <c r="M78" s="132"/>
      <c r="N78" s="132"/>
      <c r="O78" s="132"/>
      <c r="P78" s="91"/>
      <c r="Q78" s="91"/>
      <c r="R78" s="91"/>
      <c r="S78" s="91"/>
      <c r="T78" s="91"/>
      <c r="U78" s="91"/>
      <c r="V78" s="91"/>
      <c r="W78" s="91"/>
      <c r="X78" s="91"/>
    </row>
    <row r="79" spans="1:24" x14ac:dyDescent="0.25">
      <c r="A79" s="129"/>
      <c r="B79" s="129"/>
      <c r="C79" s="129"/>
      <c r="D79" s="129"/>
      <c r="E79" s="129"/>
      <c r="F79" s="129"/>
      <c r="G79" s="132"/>
      <c r="H79" s="132"/>
      <c r="I79" s="132"/>
      <c r="J79" s="132"/>
      <c r="K79" s="132"/>
      <c r="L79" s="132"/>
      <c r="M79" s="132"/>
      <c r="N79" s="132"/>
      <c r="O79" s="132"/>
      <c r="P79" s="91"/>
      <c r="Q79" s="91"/>
      <c r="R79" s="91"/>
      <c r="S79" s="91"/>
      <c r="T79" s="91"/>
      <c r="U79" s="91"/>
      <c r="V79" s="91"/>
      <c r="W79" s="91"/>
      <c r="X79" s="91"/>
    </row>
    <row r="80" spans="1:24" x14ac:dyDescent="0.25">
      <c r="A80" s="129"/>
      <c r="B80" s="129"/>
      <c r="C80" s="129"/>
      <c r="D80" s="129"/>
      <c r="E80" s="129"/>
      <c r="F80" s="129"/>
      <c r="G80" s="132"/>
      <c r="H80" s="132"/>
      <c r="I80" s="132"/>
      <c r="J80" s="132"/>
      <c r="K80" s="132"/>
      <c r="L80" s="132"/>
      <c r="M80" s="132"/>
      <c r="N80" s="132"/>
      <c r="O80" s="132"/>
      <c r="P80" s="91"/>
      <c r="Q80" s="91"/>
      <c r="R80" s="91"/>
      <c r="S80" s="91"/>
      <c r="T80" s="91"/>
      <c r="U80" s="91"/>
      <c r="V80" s="91"/>
      <c r="W80" s="91"/>
      <c r="X80" s="91"/>
    </row>
    <row r="81" spans="1:24" x14ac:dyDescent="0.25">
      <c r="A81" s="129"/>
      <c r="B81" s="129"/>
      <c r="C81" s="129"/>
      <c r="D81" s="129"/>
      <c r="E81" s="129"/>
      <c r="F81" s="129"/>
      <c r="G81" s="132"/>
      <c r="H81" s="132"/>
      <c r="I81" s="132"/>
      <c r="J81" s="132"/>
      <c r="K81" s="132"/>
      <c r="L81" s="132"/>
      <c r="M81" s="132"/>
      <c r="N81" s="132"/>
      <c r="O81" s="132"/>
      <c r="P81" s="91"/>
      <c r="Q81" s="91"/>
      <c r="R81" s="91"/>
      <c r="S81" s="91"/>
      <c r="T81" s="91"/>
      <c r="U81" s="91"/>
      <c r="V81" s="91"/>
      <c r="W81" s="91"/>
      <c r="X81" s="91"/>
    </row>
    <row r="82" spans="1:24" x14ac:dyDescent="0.25">
      <c r="A82" s="129"/>
      <c r="B82" s="129"/>
      <c r="C82" s="129"/>
      <c r="D82" s="129"/>
      <c r="E82" s="129"/>
      <c r="F82" s="129"/>
      <c r="G82" s="132"/>
      <c r="H82" s="132"/>
      <c r="I82" s="132"/>
      <c r="J82" s="132"/>
      <c r="K82" s="132"/>
      <c r="L82" s="132"/>
      <c r="M82" s="132"/>
      <c r="N82" s="132"/>
      <c r="O82" s="132"/>
      <c r="P82" s="91"/>
      <c r="Q82" s="91"/>
      <c r="R82" s="91"/>
      <c r="S82" s="91"/>
      <c r="T82" s="91"/>
      <c r="U82" s="91"/>
      <c r="V82" s="91"/>
      <c r="W82" s="91"/>
      <c r="X82" s="91"/>
    </row>
    <row r="83" spans="1:24" x14ac:dyDescent="0.25">
      <c r="A83" s="129"/>
      <c r="B83" s="129"/>
      <c r="C83" s="129"/>
      <c r="D83" s="129"/>
      <c r="E83" s="129"/>
      <c r="F83" s="129"/>
      <c r="G83" s="132"/>
      <c r="H83" s="132"/>
      <c r="I83" s="132"/>
      <c r="J83" s="132"/>
      <c r="K83" s="132"/>
      <c r="L83" s="132"/>
      <c r="M83" s="132"/>
      <c r="N83" s="132"/>
      <c r="O83" s="132"/>
      <c r="P83" s="91"/>
      <c r="Q83" s="91"/>
      <c r="R83" s="91"/>
      <c r="S83" s="91"/>
      <c r="T83" s="91"/>
      <c r="U83" s="91"/>
      <c r="V83" s="91"/>
      <c r="W83" s="91"/>
      <c r="X83" s="91"/>
    </row>
    <row r="84" spans="1:24" x14ac:dyDescent="0.25">
      <c r="A84" s="129"/>
      <c r="B84" s="129"/>
      <c r="C84" s="129"/>
      <c r="D84" s="129"/>
      <c r="E84" s="129"/>
      <c r="F84" s="129"/>
      <c r="G84" s="132"/>
      <c r="H84" s="132"/>
      <c r="I84" s="132"/>
      <c r="J84" s="132"/>
      <c r="K84" s="132"/>
      <c r="L84" s="132"/>
      <c r="M84" s="132"/>
      <c r="N84" s="132"/>
      <c r="O84" s="132"/>
      <c r="P84" s="91"/>
      <c r="Q84" s="91"/>
      <c r="R84" s="91"/>
      <c r="S84" s="91"/>
      <c r="T84" s="91"/>
      <c r="U84" s="91"/>
      <c r="V84" s="91"/>
      <c r="W84" s="91"/>
      <c r="X84" s="91"/>
    </row>
    <row r="85" spans="1:24" x14ac:dyDescent="0.25">
      <c r="A85" s="129"/>
      <c r="B85" s="129"/>
      <c r="C85" s="129"/>
      <c r="D85" s="129"/>
      <c r="E85" s="129"/>
      <c r="F85" s="129"/>
      <c r="G85" s="132"/>
      <c r="H85" s="132"/>
      <c r="I85" s="132"/>
      <c r="J85" s="132"/>
      <c r="K85" s="132"/>
      <c r="L85" s="132"/>
      <c r="M85" s="132"/>
      <c r="N85" s="132"/>
      <c r="O85" s="132"/>
      <c r="P85" s="91"/>
      <c r="Q85" s="91"/>
      <c r="R85" s="91"/>
      <c r="S85" s="91"/>
      <c r="T85" s="91"/>
      <c r="U85" s="91"/>
      <c r="V85" s="91"/>
      <c r="W85" s="91"/>
      <c r="X85" s="91"/>
    </row>
    <row r="86" spans="1:24" x14ac:dyDescent="0.25">
      <c r="A86" s="129"/>
      <c r="B86" s="129"/>
      <c r="C86" s="129"/>
      <c r="D86" s="129"/>
      <c r="E86" s="129"/>
      <c r="F86" s="129"/>
      <c r="G86" s="132"/>
      <c r="H86" s="132"/>
      <c r="I86" s="132"/>
      <c r="J86" s="132"/>
      <c r="K86" s="132"/>
      <c r="L86" s="132"/>
      <c r="M86" s="132"/>
      <c r="N86" s="132"/>
      <c r="O86" s="132"/>
      <c r="P86" s="91"/>
      <c r="Q86" s="91"/>
      <c r="R86" s="91"/>
      <c r="S86" s="91"/>
      <c r="T86" s="91"/>
      <c r="U86" s="91"/>
      <c r="V86" s="91"/>
      <c r="W86" s="91"/>
      <c r="X86" s="91"/>
    </row>
    <row r="87" spans="1:24" x14ac:dyDescent="0.25">
      <c r="A87" s="129"/>
      <c r="B87" s="129"/>
      <c r="C87" s="129"/>
      <c r="D87" s="129"/>
      <c r="E87" s="129"/>
      <c r="F87" s="129"/>
      <c r="G87" s="132"/>
      <c r="H87" s="132"/>
      <c r="I87" s="132"/>
      <c r="J87" s="132"/>
      <c r="K87" s="132"/>
      <c r="L87" s="132"/>
      <c r="M87" s="132"/>
      <c r="N87" s="132"/>
      <c r="O87" s="132"/>
      <c r="P87" s="91"/>
      <c r="Q87" s="91"/>
      <c r="R87" s="91"/>
      <c r="S87" s="91"/>
      <c r="T87" s="91"/>
      <c r="U87" s="91"/>
      <c r="V87" s="91"/>
      <c r="W87" s="91"/>
      <c r="X87" s="91"/>
    </row>
    <row r="88" spans="1:24" x14ac:dyDescent="0.25">
      <c r="A88" s="129"/>
      <c r="B88" s="129"/>
      <c r="C88" s="129"/>
      <c r="D88" s="129"/>
      <c r="E88" s="129"/>
      <c r="F88" s="129"/>
      <c r="G88" s="132"/>
      <c r="H88" s="132"/>
      <c r="I88" s="132"/>
      <c r="J88" s="132"/>
      <c r="K88" s="132"/>
      <c r="L88" s="132"/>
      <c r="M88" s="132"/>
      <c r="N88" s="132"/>
      <c r="O88" s="132"/>
      <c r="P88" s="91"/>
      <c r="Q88" s="91"/>
      <c r="R88" s="91"/>
      <c r="S88" s="91"/>
      <c r="T88" s="91"/>
      <c r="U88" s="91"/>
      <c r="V88" s="91"/>
      <c r="W88" s="91"/>
      <c r="X88" s="91"/>
    </row>
    <row r="89" spans="1:24" x14ac:dyDescent="0.25">
      <c r="A89" s="129"/>
      <c r="B89" s="129"/>
      <c r="C89" s="129"/>
      <c r="D89" s="129"/>
      <c r="E89" s="129"/>
      <c r="F89" s="129"/>
      <c r="G89" s="132"/>
      <c r="H89" s="132"/>
      <c r="I89" s="132"/>
      <c r="J89" s="132"/>
      <c r="K89" s="132"/>
      <c r="L89" s="132"/>
      <c r="M89" s="132"/>
      <c r="N89" s="132"/>
      <c r="O89" s="132"/>
      <c r="P89" s="91"/>
      <c r="Q89" s="91"/>
      <c r="R89" s="91"/>
      <c r="S89" s="91"/>
      <c r="T89" s="91"/>
      <c r="U89" s="91"/>
      <c r="V89" s="91"/>
      <c r="W89" s="91"/>
      <c r="X89" s="91"/>
    </row>
    <row r="90" spans="1:24" x14ac:dyDescent="0.25">
      <c r="A90" s="129"/>
      <c r="B90" s="129"/>
      <c r="C90" s="129"/>
      <c r="D90" s="129"/>
      <c r="E90" s="129"/>
      <c r="F90" s="129"/>
      <c r="G90" s="132"/>
      <c r="H90" s="132"/>
      <c r="I90" s="132"/>
      <c r="J90" s="132"/>
      <c r="K90" s="132"/>
      <c r="L90" s="132"/>
      <c r="M90" s="132"/>
      <c r="N90" s="132"/>
      <c r="O90" s="132"/>
      <c r="P90" s="91"/>
      <c r="Q90" s="91"/>
      <c r="R90" s="91"/>
      <c r="S90" s="91"/>
      <c r="T90" s="91"/>
      <c r="U90" s="91"/>
      <c r="V90" s="91"/>
      <c r="W90" s="91"/>
      <c r="X90" s="91"/>
    </row>
    <row r="91" spans="1:24" x14ac:dyDescent="0.25">
      <c r="A91" s="129"/>
      <c r="B91" s="129"/>
      <c r="C91" s="129"/>
      <c r="D91" s="129"/>
      <c r="E91" s="129"/>
      <c r="F91" s="129"/>
      <c r="G91" s="132"/>
      <c r="H91" s="132"/>
      <c r="I91" s="132"/>
      <c r="J91" s="132"/>
      <c r="K91" s="132"/>
      <c r="L91" s="132"/>
      <c r="M91" s="132"/>
      <c r="N91" s="132"/>
      <c r="O91" s="132"/>
      <c r="P91" s="91"/>
      <c r="Q91" s="91"/>
      <c r="R91" s="91"/>
      <c r="S91" s="91"/>
      <c r="T91" s="91"/>
      <c r="U91" s="91"/>
      <c r="V91" s="91"/>
      <c r="W91" s="91"/>
      <c r="X91" s="91"/>
    </row>
    <row r="92" spans="1:24" x14ac:dyDescent="0.25">
      <c r="A92" s="129"/>
      <c r="B92" s="129"/>
      <c r="C92" s="129"/>
      <c r="D92" s="129"/>
      <c r="E92" s="129"/>
      <c r="F92" s="129"/>
      <c r="G92" s="132"/>
      <c r="H92" s="132"/>
      <c r="I92" s="132"/>
      <c r="J92" s="132"/>
      <c r="K92" s="132"/>
      <c r="L92" s="132"/>
      <c r="M92" s="132"/>
      <c r="N92" s="132"/>
      <c r="O92" s="132"/>
      <c r="P92" s="91"/>
      <c r="Q92" s="91"/>
      <c r="R92" s="91"/>
      <c r="S92" s="91"/>
      <c r="T92" s="91"/>
      <c r="U92" s="91"/>
      <c r="V92" s="91"/>
      <c r="W92" s="91"/>
      <c r="X92" s="91"/>
    </row>
    <row r="93" spans="1:24" x14ac:dyDescent="0.25">
      <c r="A93" s="129"/>
      <c r="B93" s="129"/>
      <c r="C93" s="129"/>
      <c r="D93" s="129"/>
      <c r="E93" s="129"/>
      <c r="F93" s="129"/>
      <c r="G93" s="132"/>
      <c r="H93" s="132"/>
      <c r="I93" s="132"/>
      <c r="J93" s="132"/>
      <c r="K93" s="132"/>
      <c r="L93" s="132"/>
      <c r="M93" s="132"/>
      <c r="N93" s="132"/>
      <c r="O93" s="132"/>
      <c r="P93" s="91"/>
      <c r="Q93" s="91"/>
      <c r="R93" s="91"/>
      <c r="S93" s="91"/>
      <c r="T93" s="91"/>
      <c r="U93" s="91"/>
      <c r="V93" s="91"/>
      <c r="W93" s="91"/>
      <c r="X93" s="91"/>
    </row>
    <row r="94" spans="1:24" x14ac:dyDescent="0.25">
      <c r="A94" s="129"/>
      <c r="B94" s="129"/>
      <c r="C94" s="129"/>
      <c r="D94" s="129"/>
      <c r="E94" s="129"/>
      <c r="F94" s="129"/>
      <c r="G94" s="132"/>
      <c r="H94" s="132"/>
      <c r="I94" s="132"/>
      <c r="J94" s="132"/>
      <c r="K94" s="132"/>
      <c r="L94" s="132"/>
      <c r="M94" s="132"/>
      <c r="N94" s="132"/>
      <c r="O94" s="132"/>
      <c r="P94" s="91"/>
      <c r="Q94" s="91"/>
      <c r="R94" s="91"/>
      <c r="S94" s="91"/>
      <c r="T94" s="91"/>
      <c r="U94" s="91"/>
      <c r="V94" s="91"/>
      <c r="W94" s="91"/>
      <c r="X94" s="91"/>
    </row>
    <row r="95" spans="1:24" x14ac:dyDescent="0.25">
      <c r="A95" s="129"/>
      <c r="B95" s="129"/>
      <c r="C95" s="129"/>
      <c r="D95" s="129"/>
      <c r="E95" s="129"/>
      <c r="F95" s="129"/>
      <c r="G95" s="132"/>
      <c r="H95" s="132"/>
      <c r="I95" s="132"/>
      <c r="J95" s="132"/>
      <c r="K95" s="132"/>
      <c r="L95" s="132"/>
      <c r="M95" s="132"/>
      <c r="N95" s="132"/>
      <c r="O95" s="132"/>
      <c r="P95" s="91"/>
      <c r="Q95" s="91"/>
      <c r="R95" s="91"/>
      <c r="S95" s="91"/>
      <c r="T95" s="91"/>
      <c r="U95" s="91"/>
      <c r="V95" s="91"/>
      <c r="W95" s="91"/>
      <c r="X95" s="91"/>
    </row>
    <row r="96" spans="1:24" x14ac:dyDescent="0.25">
      <c r="A96" s="129"/>
      <c r="B96" s="129"/>
      <c r="C96" s="129"/>
      <c r="D96" s="129"/>
      <c r="E96" s="129"/>
      <c r="F96" s="129"/>
      <c r="G96" s="132"/>
      <c r="H96" s="132"/>
      <c r="I96" s="132"/>
      <c r="J96" s="132"/>
      <c r="K96" s="132"/>
      <c r="L96" s="132"/>
      <c r="M96" s="132"/>
      <c r="N96" s="132"/>
      <c r="O96" s="132"/>
      <c r="P96" s="91"/>
      <c r="Q96" s="91"/>
      <c r="R96" s="91"/>
      <c r="S96" s="91"/>
      <c r="T96" s="91"/>
      <c r="U96" s="91"/>
      <c r="V96" s="91"/>
      <c r="W96" s="91"/>
      <c r="X96" s="91"/>
    </row>
    <row r="97" spans="1:24" x14ac:dyDescent="0.25">
      <c r="A97" s="129"/>
      <c r="B97" s="129"/>
      <c r="C97" s="129"/>
      <c r="D97" s="129"/>
      <c r="E97" s="129"/>
      <c r="F97" s="129"/>
      <c r="G97" s="132"/>
      <c r="H97" s="132"/>
      <c r="I97" s="132"/>
      <c r="J97" s="132"/>
      <c r="K97" s="132"/>
      <c r="L97" s="132"/>
      <c r="M97" s="132"/>
      <c r="N97" s="132"/>
      <c r="O97" s="132"/>
      <c r="P97" s="91"/>
      <c r="Q97" s="91"/>
      <c r="R97" s="91"/>
      <c r="S97" s="91"/>
      <c r="T97" s="91"/>
      <c r="U97" s="91"/>
      <c r="V97" s="91"/>
      <c r="W97" s="91"/>
      <c r="X97" s="91"/>
    </row>
    <row r="98" spans="1:24" x14ac:dyDescent="0.25">
      <c r="A98" s="129"/>
      <c r="B98" s="129"/>
      <c r="C98" s="129"/>
      <c r="D98" s="129"/>
      <c r="E98" s="129"/>
      <c r="F98" s="129"/>
      <c r="G98" s="132"/>
      <c r="H98" s="132"/>
      <c r="I98" s="132"/>
      <c r="J98" s="132"/>
      <c r="K98" s="132"/>
      <c r="L98" s="132"/>
      <c r="M98" s="132"/>
      <c r="N98" s="132"/>
      <c r="O98" s="132"/>
      <c r="P98" s="91"/>
      <c r="Q98" s="91"/>
      <c r="R98" s="91"/>
      <c r="S98" s="91"/>
      <c r="T98" s="91"/>
      <c r="U98" s="91"/>
      <c r="V98" s="91"/>
      <c r="W98" s="91"/>
      <c r="X98" s="91"/>
    </row>
    <row r="99" spans="1:24" x14ac:dyDescent="0.25">
      <c r="A99" s="129"/>
      <c r="B99" s="129"/>
      <c r="C99" s="129"/>
      <c r="D99" s="129"/>
      <c r="E99" s="129"/>
      <c r="F99" s="129"/>
      <c r="G99" s="132"/>
      <c r="H99" s="132"/>
      <c r="I99" s="132"/>
      <c r="J99" s="132"/>
      <c r="K99" s="132"/>
      <c r="L99" s="132"/>
      <c r="M99" s="132"/>
      <c r="N99" s="132"/>
      <c r="O99" s="132"/>
      <c r="P99" s="91"/>
      <c r="Q99" s="91"/>
      <c r="R99" s="91"/>
      <c r="S99" s="91"/>
      <c r="T99" s="91"/>
      <c r="U99" s="91"/>
      <c r="V99" s="91"/>
      <c r="W99" s="91"/>
      <c r="X99" s="91"/>
    </row>
    <row r="100" spans="1:24" x14ac:dyDescent="0.25">
      <c r="A100" s="129"/>
      <c r="B100" s="129"/>
      <c r="C100" s="129"/>
      <c r="D100" s="129"/>
      <c r="E100" s="129"/>
      <c r="F100" s="129"/>
      <c r="G100" s="132"/>
      <c r="H100" s="132"/>
      <c r="I100" s="132"/>
      <c r="J100" s="132"/>
      <c r="K100" s="132"/>
      <c r="L100" s="132"/>
      <c r="M100" s="132"/>
      <c r="N100" s="132"/>
      <c r="O100" s="132"/>
      <c r="P100" s="91"/>
      <c r="Q100" s="91"/>
      <c r="R100" s="91"/>
      <c r="S100" s="91"/>
      <c r="T100" s="91"/>
      <c r="U100" s="91"/>
      <c r="V100" s="91"/>
      <c r="W100" s="91"/>
      <c r="X100" s="91"/>
    </row>
    <row r="101" spans="1:24" x14ac:dyDescent="0.25">
      <c r="A101" s="129"/>
      <c r="B101" s="129"/>
      <c r="C101" s="129"/>
      <c r="D101" s="129"/>
      <c r="E101" s="129"/>
      <c r="F101" s="129"/>
      <c r="G101" s="132"/>
      <c r="H101" s="132"/>
      <c r="I101" s="132"/>
      <c r="J101" s="132"/>
      <c r="K101" s="132"/>
      <c r="L101" s="132"/>
      <c r="M101" s="132"/>
      <c r="N101" s="132"/>
      <c r="O101" s="132"/>
      <c r="P101" s="91"/>
      <c r="Q101" s="91"/>
      <c r="R101" s="91"/>
      <c r="S101" s="91"/>
      <c r="T101" s="91"/>
      <c r="U101" s="91"/>
      <c r="V101" s="91"/>
      <c r="W101" s="91"/>
      <c r="X101" s="91"/>
    </row>
    <row r="102" spans="1:24" x14ac:dyDescent="0.25">
      <c r="A102" s="129"/>
      <c r="B102" s="129"/>
      <c r="C102" s="129"/>
      <c r="D102" s="129"/>
      <c r="E102" s="129"/>
      <c r="F102" s="129"/>
      <c r="G102" s="132"/>
      <c r="H102" s="132"/>
      <c r="I102" s="132"/>
      <c r="J102" s="132"/>
      <c r="K102" s="132"/>
      <c r="L102" s="132"/>
      <c r="M102" s="132"/>
      <c r="N102" s="132"/>
      <c r="O102" s="132"/>
      <c r="P102" s="91"/>
      <c r="Q102" s="91"/>
      <c r="R102" s="91"/>
      <c r="S102" s="91"/>
      <c r="T102" s="91"/>
      <c r="U102" s="91"/>
      <c r="V102" s="91"/>
      <c r="W102" s="91"/>
      <c r="X102" s="91"/>
    </row>
    <row r="103" spans="1:24" x14ac:dyDescent="0.25">
      <c r="A103" s="129"/>
      <c r="B103" s="129"/>
      <c r="C103" s="129"/>
      <c r="D103" s="129"/>
      <c r="E103" s="129"/>
      <c r="F103" s="129"/>
      <c r="G103" s="132"/>
      <c r="H103" s="132"/>
      <c r="I103" s="132"/>
      <c r="J103" s="132"/>
      <c r="K103" s="132"/>
      <c r="L103" s="132"/>
      <c r="M103" s="132"/>
      <c r="N103" s="132"/>
      <c r="O103" s="132"/>
      <c r="P103" s="91"/>
      <c r="Q103" s="91"/>
      <c r="R103" s="91"/>
      <c r="S103" s="91"/>
      <c r="T103" s="91"/>
      <c r="U103" s="91"/>
      <c r="V103" s="91"/>
      <c r="W103" s="91"/>
      <c r="X103" s="91"/>
    </row>
    <row r="104" spans="1:24" x14ac:dyDescent="0.25">
      <c r="A104" s="129"/>
      <c r="B104" s="129"/>
      <c r="C104" s="129"/>
      <c r="D104" s="129"/>
      <c r="E104" s="129"/>
      <c r="F104" s="129"/>
      <c r="G104" s="132"/>
      <c r="H104" s="132"/>
      <c r="I104" s="132"/>
      <c r="J104" s="132"/>
      <c r="K104" s="132"/>
      <c r="L104" s="132"/>
      <c r="M104" s="132"/>
      <c r="N104" s="132"/>
      <c r="O104" s="132"/>
      <c r="P104" s="91"/>
      <c r="Q104" s="91"/>
      <c r="R104" s="91"/>
      <c r="S104" s="91"/>
      <c r="T104" s="91"/>
      <c r="U104" s="91"/>
      <c r="V104" s="91"/>
      <c r="W104" s="91"/>
      <c r="X104" s="91"/>
    </row>
    <row r="105" spans="1:24" x14ac:dyDescent="0.25">
      <c r="A105" s="129"/>
      <c r="B105" s="129"/>
      <c r="C105" s="129"/>
      <c r="D105" s="129"/>
      <c r="E105" s="129"/>
      <c r="F105" s="129"/>
      <c r="G105" s="132"/>
      <c r="H105" s="132"/>
      <c r="I105" s="132"/>
      <c r="J105" s="132"/>
      <c r="K105" s="132"/>
      <c r="L105" s="132"/>
      <c r="M105" s="132"/>
      <c r="N105" s="132"/>
      <c r="O105" s="132"/>
      <c r="P105" s="91"/>
      <c r="Q105" s="91"/>
      <c r="R105" s="91"/>
      <c r="S105" s="91"/>
      <c r="T105" s="91"/>
      <c r="U105" s="91"/>
      <c r="V105" s="91"/>
      <c r="W105" s="91"/>
      <c r="X105" s="91"/>
    </row>
    <row r="106" spans="1:24" x14ac:dyDescent="0.25">
      <c r="A106" s="129"/>
      <c r="B106" s="129"/>
      <c r="C106" s="129"/>
      <c r="D106" s="129"/>
      <c r="E106" s="129"/>
      <c r="F106" s="129"/>
      <c r="G106" s="132"/>
      <c r="H106" s="132"/>
      <c r="I106" s="132"/>
      <c r="J106" s="132"/>
      <c r="K106" s="132"/>
      <c r="L106" s="132"/>
      <c r="M106" s="132"/>
      <c r="N106" s="132"/>
      <c r="O106" s="132"/>
      <c r="P106" s="91"/>
      <c r="Q106" s="91"/>
      <c r="R106" s="91"/>
      <c r="S106" s="91"/>
      <c r="T106" s="91"/>
      <c r="U106" s="91"/>
      <c r="V106" s="91"/>
      <c r="W106" s="91"/>
      <c r="X106" s="91"/>
    </row>
    <row r="107" spans="1:24" x14ac:dyDescent="0.25">
      <c r="A107" s="129"/>
      <c r="B107" s="129"/>
      <c r="C107" s="129"/>
      <c r="D107" s="129"/>
      <c r="E107" s="129"/>
      <c r="F107" s="129"/>
      <c r="G107" s="132"/>
      <c r="H107" s="132"/>
      <c r="I107" s="132"/>
      <c r="J107" s="132"/>
      <c r="K107" s="132"/>
      <c r="L107" s="132"/>
      <c r="M107" s="132"/>
      <c r="N107" s="132"/>
      <c r="O107" s="132"/>
      <c r="P107" s="91"/>
      <c r="Q107" s="91"/>
      <c r="R107" s="91"/>
      <c r="S107" s="91"/>
      <c r="T107" s="91"/>
      <c r="U107" s="91"/>
      <c r="V107" s="91"/>
      <c r="W107" s="91"/>
      <c r="X107" s="91"/>
    </row>
    <row r="108" spans="1:24" x14ac:dyDescent="0.25">
      <c r="A108" s="129"/>
      <c r="B108" s="129"/>
      <c r="C108" s="129"/>
      <c r="D108" s="129"/>
      <c r="E108" s="129"/>
      <c r="F108" s="129"/>
      <c r="G108" s="132"/>
      <c r="H108" s="132"/>
      <c r="I108" s="132"/>
      <c r="J108" s="132"/>
      <c r="K108" s="132"/>
      <c r="L108" s="132"/>
      <c r="M108" s="132"/>
      <c r="N108" s="132"/>
      <c r="O108" s="132"/>
      <c r="P108" s="91"/>
      <c r="Q108" s="91"/>
      <c r="R108" s="91"/>
      <c r="S108" s="91"/>
      <c r="T108" s="91"/>
      <c r="U108" s="91"/>
      <c r="V108" s="91"/>
      <c r="W108" s="91"/>
      <c r="X108" s="91"/>
    </row>
    <row r="109" spans="1:24" x14ac:dyDescent="0.25">
      <c r="A109" s="129"/>
      <c r="B109" s="129"/>
      <c r="C109" s="129"/>
      <c r="D109" s="129"/>
      <c r="E109" s="129"/>
      <c r="F109" s="129"/>
      <c r="G109" s="132"/>
      <c r="H109" s="132"/>
      <c r="I109" s="132"/>
      <c r="J109" s="132"/>
      <c r="K109" s="132"/>
      <c r="L109" s="132"/>
      <c r="M109" s="132"/>
      <c r="N109" s="132"/>
      <c r="O109" s="132"/>
      <c r="P109" s="91"/>
      <c r="Q109" s="91"/>
      <c r="R109" s="91"/>
      <c r="S109" s="91"/>
      <c r="T109" s="91"/>
      <c r="U109" s="91"/>
      <c r="V109" s="91"/>
      <c r="W109" s="91"/>
      <c r="X109" s="91"/>
    </row>
    <row r="110" spans="1:24" x14ac:dyDescent="0.25">
      <c r="A110" s="129"/>
      <c r="B110" s="129"/>
      <c r="C110" s="129"/>
      <c r="D110" s="129"/>
      <c r="E110" s="129"/>
      <c r="F110" s="129"/>
      <c r="G110" s="132"/>
      <c r="H110" s="132"/>
      <c r="I110" s="132"/>
      <c r="J110" s="132"/>
      <c r="K110" s="132"/>
      <c r="L110" s="132"/>
      <c r="M110" s="132"/>
      <c r="N110" s="132"/>
      <c r="O110" s="132"/>
      <c r="P110" s="91"/>
      <c r="Q110" s="91"/>
      <c r="R110" s="91"/>
      <c r="S110" s="91"/>
      <c r="T110" s="91"/>
      <c r="U110" s="91"/>
      <c r="V110" s="91"/>
      <c r="W110" s="91"/>
      <c r="X110" s="91"/>
    </row>
    <row r="111" spans="1:24" x14ac:dyDescent="0.25">
      <c r="A111" s="129"/>
      <c r="B111" s="129"/>
      <c r="C111" s="129"/>
      <c r="D111" s="129"/>
      <c r="E111" s="129"/>
      <c r="F111" s="129"/>
      <c r="G111" s="132"/>
      <c r="H111" s="132"/>
      <c r="I111" s="132"/>
      <c r="J111" s="132"/>
      <c r="K111" s="132"/>
      <c r="L111" s="132"/>
      <c r="M111" s="132"/>
      <c r="N111" s="132"/>
      <c r="O111" s="132"/>
      <c r="P111" s="91"/>
      <c r="Q111" s="91"/>
      <c r="R111" s="91"/>
      <c r="S111" s="91"/>
      <c r="T111" s="91"/>
      <c r="U111" s="91"/>
      <c r="V111" s="91"/>
      <c r="W111" s="91"/>
      <c r="X111" s="91"/>
    </row>
    <row r="112" spans="1:24" x14ac:dyDescent="0.25">
      <c r="A112" s="129"/>
      <c r="B112" s="129"/>
      <c r="C112" s="129"/>
      <c r="D112" s="129"/>
      <c r="E112" s="129"/>
      <c r="F112" s="129"/>
      <c r="G112" s="132"/>
      <c r="H112" s="132"/>
      <c r="I112" s="132"/>
      <c r="J112" s="132"/>
      <c r="K112" s="132"/>
      <c r="L112" s="132"/>
      <c r="M112" s="132"/>
      <c r="N112" s="132"/>
      <c r="O112" s="132"/>
      <c r="P112" s="91"/>
      <c r="Q112" s="91"/>
      <c r="R112" s="91"/>
      <c r="S112" s="91"/>
      <c r="T112" s="91"/>
      <c r="U112" s="91"/>
      <c r="V112" s="91"/>
      <c r="W112" s="91"/>
      <c r="X112" s="91"/>
    </row>
    <row r="113" spans="1:24" x14ac:dyDescent="0.25">
      <c r="A113" s="129"/>
      <c r="B113" s="129"/>
      <c r="C113" s="129"/>
      <c r="D113" s="129"/>
      <c r="E113" s="129"/>
      <c r="F113" s="129"/>
      <c r="G113" s="132"/>
      <c r="H113" s="132"/>
      <c r="I113" s="132"/>
      <c r="J113" s="132"/>
      <c r="K113" s="132"/>
      <c r="L113" s="132"/>
      <c r="M113" s="132"/>
      <c r="N113" s="132"/>
      <c r="O113" s="132"/>
      <c r="P113" s="91"/>
      <c r="Q113" s="91"/>
      <c r="R113" s="91"/>
      <c r="S113" s="91"/>
      <c r="T113" s="91"/>
      <c r="U113" s="91"/>
      <c r="V113" s="91"/>
      <c r="W113" s="91"/>
      <c r="X113" s="91"/>
    </row>
    <row r="114" spans="1:24" x14ac:dyDescent="0.25">
      <c r="A114" s="129"/>
      <c r="B114" s="129"/>
      <c r="C114" s="129"/>
      <c r="D114" s="129"/>
      <c r="E114" s="129"/>
      <c r="F114" s="129"/>
      <c r="G114" s="132"/>
      <c r="H114" s="132"/>
      <c r="I114" s="132"/>
      <c r="J114" s="132"/>
      <c r="K114" s="132"/>
      <c r="L114" s="132"/>
      <c r="M114" s="132"/>
      <c r="N114" s="132"/>
      <c r="O114" s="132"/>
      <c r="P114" s="91"/>
      <c r="Q114" s="91"/>
      <c r="R114" s="91"/>
      <c r="S114" s="91"/>
      <c r="T114" s="91"/>
      <c r="U114" s="91"/>
      <c r="V114" s="91"/>
      <c r="W114" s="91"/>
      <c r="X114" s="91"/>
    </row>
    <row r="115" spans="1:24" x14ac:dyDescent="0.25">
      <c r="A115" s="129"/>
      <c r="B115" s="129"/>
      <c r="C115" s="129"/>
      <c r="D115" s="129"/>
      <c r="E115" s="129"/>
      <c r="F115" s="129"/>
      <c r="G115" s="132"/>
      <c r="H115" s="132"/>
      <c r="I115" s="132"/>
      <c r="J115" s="132"/>
      <c r="K115" s="132"/>
      <c r="L115" s="132"/>
      <c r="M115" s="132"/>
      <c r="N115" s="132"/>
      <c r="O115" s="132"/>
      <c r="P115" s="91"/>
      <c r="Q115" s="91"/>
      <c r="R115" s="91"/>
      <c r="S115" s="91"/>
      <c r="T115" s="91"/>
      <c r="U115" s="91"/>
      <c r="V115" s="91"/>
      <c r="W115" s="91"/>
      <c r="X115" s="91"/>
    </row>
    <row r="116" spans="1:24" x14ac:dyDescent="0.25">
      <c r="A116" s="129"/>
      <c r="B116" s="129"/>
      <c r="C116" s="129"/>
      <c r="D116" s="129"/>
      <c r="E116" s="129"/>
      <c r="F116" s="129"/>
      <c r="G116" s="132"/>
      <c r="H116" s="132"/>
      <c r="I116" s="132"/>
      <c r="J116" s="132"/>
      <c r="K116" s="132"/>
      <c r="L116" s="132"/>
      <c r="M116" s="132"/>
      <c r="N116" s="132"/>
      <c r="O116" s="132"/>
      <c r="P116" s="91"/>
      <c r="Q116" s="91"/>
      <c r="R116" s="91"/>
      <c r="S116" s="91"/>
      <c r="T116" s="91"/>
      <c r="U116" s="91"/>
      <c r="V116" s="91"/>
      <c r="W116" s="91"/>
      <c r="X116" s="91"/>
    </row>
    <row r="117" spans="1:24" x14ac:dyDescent="0.25">
      <c r="A117" s="129"/>
      <c r="B117" s="129"/>
      <c r="C117" s="129"/>
      <c r="D117" s="129"/>
      <c r="E117" s="129"/>
      <c r="F117" s="129"/>
      <c r="G117" s="132"/>
      <c r="H117" s="132"/>
      <c r="I117" s="132"/>
      <c r="J117" s="132"/>
      <c r="K117" s="132"/>
      <c r="L117" s="132"/>
      <c r="M117" s="132"/>
      <c r="N117" s="132"/>
      <c r="O117" s="132"/>
      <c r="P117" s="91"/>
      <c r="Q117" s="91"/>
      <c r="R117" s="91"/>
      <c r="S117" s="91"/>
      <c r="T117" s="91"/>
      <c r="U117" s="91"/>
      <c r="V117" s="91"/>
      <c r="W117" s="91"/>
      <c r="X117" s="91"/>
    </row>
    <row r="118" spans="1:24" x14ac:dyDescent="0.25">
      <c r="A118" s="129"/>
      <c r="B118" s="129"/>
      <c r="C118" s="129"/>
      <c r="D118" s="129"/>
      <c r="E118" s="129"/>
      <c r="F118" s="129"/>
      <c r="G118" s="132"/>
      <c r="H118" s="132"/>
      <c r="I118" s="132"/>
      <c r="J118" s="132"/>
      <c r="K118" s="132"/>
      <c r="L118" s="132"/>
      <c r="M118" s="132"/>
      <c r="N118" s="132"/>
      <c r="O118" s="132"/>
      <c r="P118" s="91"/>
      <c r="Q118" s="91"/>
      <c r="R118" s="91"/>
      <c r="S118" s="91"/>
      <c r="T118" s="91"/>
      <c r="U118" s="91"/>
      <c r="V118" s="91"/>
      <c r="W118" s="91"/>
      <c r="X118" s="91"/>
    </row>
    <row r="119" spans="1:24" x14ac:dyDescent="0.25">
      <c r="A119" s="129"/>
      <c r="B119" s="129"/>
      <c r="C119" s="129"/>
      <c r="D119" s="129"/>
      <c r="E119" s="129"/>
      <c r="F119" s="129"/>
      <c r="G119" s="132"/>
      <c r="H119" s="132"/>
      <c r="I119" s="132"/>
      <c r="J119" s="132"/>
      <c r="K119" s="132"/>
      <c r="L119" s="132"/>
      <c r="M119" s="132"/>
      <c r="N119" s="132"/>
      <c r="O119" s="132"/>
      <c r="P119" s="91"/>
      <c r="Q119" s="91"/>
      <c r="R119" s="91"/>
      <c r="S119" s="91"/>
      <c r="T119" s="91"/>
      <c r="U119" s="91"/>
      <c r="V119" s="91"/>
      <c r="W119" s="91"/>
      <c r="X119" s="91"/>
    </row>
    <row r="120" spans="1:24" x14ac:dyDescent="0.25">
      <c r="A120" s="129"/>
      <c r="B120" s="129"/>
      <c r="C120" s="129"/>
      <c r="D120" s="129"/>
      <c r="E120" s="129"/>
      <c r="F120" s="129"/>
      <c r="G120" s="132"/>
      <c r="H120" s="132"/>
      <c r="I120" s="132"/>
      <c r="J120" s="132"/>
      <c r="K120" s="132"/>
      <c r="L120" s="132"/>
      <c r="M120" s="132"/>
      <c r="N120" s="132"/>
      <c r="O120" s="132"/>
      <c r="P120" s="91"/>
      <c r="Q120" s="91"/>
      <c r="R120" s="91"/>
      <c r="S120" s="91"/>
      <c r="T120" s="91"/>
      <c r="U120" s="91"/>
      <c r="V120" s="91"/>
      <c r="W120" s="91"/>
      <c r="X120" s="91"/>
    </row>
    <row r="121" spans="1:24" x14ac:dyDescent="0.25">
      <c r="A121" s="129"/>
      <c r="B121" s="129"/>
      <c r="C121" s="129"/>
      <c r="D121" s="129"/>
      <c r="E121" s="129"/>
      <c r="F121" s="129"/>
      <c r="G121" s="132"/>
      <c r="H121" s="132"/>
      <c r="I121" s="132"/>
      <c r="J121" s="132"/>
      <c r="K121" s="132"/>
      <c r="L121" s="132"/>
      <c r="M121" s="132"/>
      <c r="N121" s="132"/>
      <c r="O121" s="132"/>
      <c r="P121" s="91"/>
      <c r="Q121" s="91"/>
      <c r="R121" s="91"/>
      <c r="S121" s="91"/>
      <c r="T121" s="91"/>
      <c r="U121" s="91"/>
      <c r="V121" s="91"/>
      <c r="W121" s="91"/>
      <c r="X121" s="91"/>
    </row>
    <row r="122" spans="1:24" x14ac:dyDescent="0.25">
      <c r="A122" s="129"/>
      <c r="B122" s="129"/>
      <c r="C122" s="129"/>
      <c r="D122" s="129"/>
      <c r="E122" s="129"/>
      <c r="F122" s="129"/>
      <c r="G122" s="132"/>
      <c r="H122" s="132"/>
      <c r="I122" s="132"/>
      <c r="J122" s="132"/>
      <c r="K122" s="132"/>
      <c r="L122" s="132"/>
      <c r="M122" s="132"/>
      <c r="N122" s="132"/>
      <c r="O122" s="132"/>
      <c r="P122" s="91"/>
      <c r="Q122" s="91"/>
      <c r="R122" s="91"/>
      <c r="S122" s="91"/>
      <c r="T122" s="91"/>
      <c r="U122" s="91"/>
      <c r="V122" s="91"/>
      <c r="W122" s="91"/>
      <c r="X122" s="91"/>
    </row>
    <row r="123" spans="1:24" x14ac:dyDescent="0.25">
      <c r="A123" s="129"/>
      <c r="B123" s="129"/>
      <c r="C123" s="129"/>
      <c r="D123" s="129"/>
      <c r="E123" s="129"/>
      <c r="F123" s="129"/>
      <c r="G123" s="132"/>
      <c r="H123" s="132"/>
      <c r="I123" s="132"/>
      <c r="J123" s="132"/>
      <c r="K123" s="132"/>
      <c r="L123" s="132"/>
      <c r="M123" s="132"/>
      <c r="N123" s="132"/>
      <c r="O123" s="132"/>
      <c r="P123" s="91"/>
      <c r="Q123" s="91"/>
      <c r="R123" s="91"/>
      <c r="S123" s="91"/>
      <c r="T123" s="91"/>
      <c r="U123" s="91"/>
      <c r="V123" s="91"/>
      <c r="W123" s="91"/>
      <c r="X123" s="91"/>
    </row>
    <row r="124" spans="1:24" x14ac:dyDescent="0.25">
      <c r="A124" s="129"/>
      <c r="B124" s="129"/>
      <c r="C124" s="129"/>
      <c r="D124" s="129"/>
      <c r="E124" s="129"/>
      <c r="F124" s="129"/>
      <c r="G124" s="132"/>
      <c r="H124" s="132"/>
      <c r="I124" s="132"/>
      <c r="J124" s="132"/>
      <c r="K124" s="132"/>
      <c r="L124" s="132"/>
      <c r="M124" s="132"/>
      <c r="N124" s="132"/>
      <c r="O124" s="132"/>
      <c r="P124" s="91"/>
      <c r="Q124" s="91"/>
      <c r="R124" s="91"/>
      <c r="S124" s="91"/>
      <c r="T124" s="91"/>
      <c r="U124" s="91"/>
      <c r="V124" s="91"/>
      <c r="W124" s="91"/>
      <c r="X124" s="91"/>
    </row>
    <row r="125" spans="1:24" x14ac:dyDescent="0.25">
      <c r="A125" s="129"/>
      <c r="B125" s="129"/>
      <c r="C125" s="129"/>
      <c r="D125" s="129"/>
      <c r="E125" s="129"/>
      <c r="F125" s="129"/>
      <c r="G125" s="132"/>
      <c r="H125" s="132"/>
      <c r="I125" s="132"/>
      <c r="J125" s="132"/>
      <c r="K125" s="132"/>
      <c r="L125" s="132"/>
      <c r="M125" s="132"/>
      <c r="N125" s="132"/>
      <c r="O125" s="132"/>
      <c r="P125" s="91"/>
      <c r="Q125" s="91"/>
      <c r="R125" s="91"/>
      <c r="S125" s="91"/>
      <c r="T125" s="91"/>
      <c r="U125" s="91"/>
      <c r="V125" s="91"/>
      <c r="W125" s="91"/>
      <c r="X125" s="91"/>
    </row>
    <row r="126" spans="1:24" x14ac:dyDescent="0.25">
      <c r="A126" s="129"/>
      <c r="B126" s="129"/>
      <c r="C126" s="129"/>
      <c r="D126" s="129"/>
      <c r="E126" s="129"/>
      <c r="F126" s="129"/>
      <c r="G126" s="132"/>
      <c r="H126" s="132"/>
      <c r="I126" s="132"/>
      <c r="J126" s="132"/>
      <c r="K126" s="132"/>
      <c r="L126" s="132"/>
      <c r="M126" s="132"/>
      <c r="N126" s="132"/>
      <c r="O126" s="132"/>
      <c r="P126" s="91"/>
      <c r="Q126" s="91"/>
      <c r="R126" s="91"/>
      <c r="S126" s="91"/>
      <c r="T126" s="91"/>
      <c r="U126" s="91"/>
      <c r="V126" s="91"/>
      <c r="W126" s="91"/>
      <c r="X126" s="91"/>
    </row>
    <row r="127" spans="1:24" x14ac:dyDescent="0.25">
      <c r="A127" s="129"/>
      <c r="B127" s="129"/>
      <c r="C127" s="129"/>
      <c r="D127" s="129"/>
      <c r="E127" s="129"/>
      <c r="F127" s="129"/>
      <c r="G127" s="132"/>
      <c r="H127" s="132"/>
      <c r="I127" s="132"/>
      <c r="J127" s="132"/>
      <c r="K127" s="132"/>
      <c r="L127" s="132"/>
      <c r="M127" s="132"/>
      <c r="N127" s="132"/>
      <c r="O127" s="132"/>
      <c r="P127" s="91"/>
      <c r="Q127" s="91"/>
      <c r="R127" s="91"/>
      <c r="S127" s="91"/>
      <c r="T127" s="91"/>
      <c r="U127" s="91"/>
      <c r="V127" s="91"/>
      <c r="W127" s="91"/>
      <c r="X127" s="91"/>
    </row>
    <row r="128" spans="1:24" x14ac:dyDescent="0.25">
      <c r="A128" s="129"/>
      <c r="B128" s="129"/>
      <c r="C128" s="129"/>
      <c r="D128" s="129"/>
      <c r="E128" s="129"/>
      <c r="F128" s="129"/>
      <c r="G128" s="132"/>
      <c r="H128" s="132"/>
      <c r="I128" s="132"/>
      <c r="J128" s="132"/>
      <c r="K128" s="132"/>
      <c r="L128" s="132"/>
      <c r="M128" s="132"/>
      <c r="N128" s="132"/>
      <c r="O128" s="132"/>
      <c r="P128" s="91"/>
      <c r="Q128" s="91"/>
      <c r="R128" s="91"/>
      <c r="S128" s="91"/>
      <c r="T128" s="91"/>
      <c r="U128" s="91"/>
      <c r="V128" s="91"/>
      <c r="W128" s="91"/>
      <c r="X128" s="91"/>
    </row>
    <row r="129" spans="1:24" x14ac:dyDescent="0.25">
      <c r="A129" s="129"/>
      <c r="B129" s="129"/>
      <c r="C129" s="129"/>
      <c r="D129" s="129"/>
      <c r="E129" s="129"/>
      <c r="F129" s="129"/>
      <c r="G129" s="132"/>
      <c r="H129" s="132"/>
      <c r="I129" s="132"/>
      <c r="J129" s="132"/>
      <c r="K129" s="132"/>
      <c r="L129" s="132"/>
      <c r="M129" s="132"/>
      <c r="N129" s="132"/>
      <c r="O129" s="132"/>
      <c r="P129" s="91"/>
      <c r="Q129" s="91"/>
      <c r="R129" s="91"/>
      <c r="S129" s="91"/>
      <c r="T129" s="91"/>
      <c r="U129" s="91"/>
      <c r="V129" s="91"/>
      <c r="W129" s="91"/>
      <c r="X129" s="91"/>
    </row>
    <row r="130" spans="1:24" x14ac:dyDescent="0.25">
      <c r="A130" s="129"/>
      <c r="B130" s="129"/>
      <c r="C130" s="129"/>
      <c r="D130" s="129"/>
      <c r="E130" s="129"/>
      <c r="F130" s="129"/>
      <c r="G130" s="132"/>
      <c r="H130" s="132"/>
      <c r="I130" s="132"/>
      <c r="J130" s="132"/>
      <c r="K130" s="132"/>
      <c r="L130" s="132"/>
      <c r="M130" s="132"/>
      <c r="N130" s="132"/>
      <c r="O130" s="132"/>
      <c r="P130" s="91"/>
      <c r="Q130" s="91"/>
      <c r="R130" s="91"/>
      <c r="S130" s="91"/>
      <c r="T130" s="91"/>
      <c r="U130" s="91"/>
      <c r="V130" s="91"/>
      <c r="W130" s="91"/>
      <c r="X130" s="91"/>
    </row>
    <row r="131" spans="1:24" x14ac:dyDescent="0.25">
      <c r="A131" s="129"/>
      <c r="B131" s="129"/>
      <c r="C131" s="129"/>
      <c r="D131" s="129"/>
      <c r="E131" s="129"/>
      <c r="F131" s="129"/>
      <c r="G131" s="132"/>
      <c r="H131" s="132"/>
      <c r="I131" s="132"/>
      <c r="J131" s="132"/>
      <c r="K131" s="132"/>
      <c r="L131" s="132"/>
      <c r="M131" s="132"/>
      <c r="N131" s="132"/>
      <c r="O131" s="132"/>
      <c r="P131" s="91"/>
      <c r="Q131" s="91"/>
      <c r="R131" s="91"/>
      <c r="S131" s="91"/>
      <c r="T131" s="91"/>
      <c r="U131" s="91"/>
      <c r="V131" s="91"/>
      <c r="W131" s="91"/>
      <c r="X131" s="91"/>
    </row>
    <row r="132" spans="1:24" x14ac:dyDescent="0.25">
      <c r="A132" s="129"/>
      <c r="B132" s="129"/>
      <c r="C132" s="129"/>
      <c r="D132" s="129"/>
      <c r="E132" s="129"/>
      <c r="F132" s="129"/>
      <c r="G132" s="132"/>
      <c r="H132" s="132"/>
      <c r="I132" s="132"/>
      <c r="J132" s="132"/>
      <c r="K132" s="132"/>
      <c r="L132" s="132"/>
      <c r="M132" s="132"/>
      <c r="N132" s="132"/>
      <c r="O132" s="132"/>
      <c r="P132" s="91"/>
      <c r="Q132" s="91"/>
      <c r="R132" s="91"/>
      <c r="S132" s="91"/>
      <c r="T132" s="91"/>
      <c r="U132" s="91"/>
      <c r="V132" s="91"/>
      <c r="W132" s="91"/>
      <c r="X132" s="91"/>
    </row>
    <row r="133" spans="1:24" x14ac:dyDescent="0.25">
      <c r="A133" s="129"/>
      <c r="B133" s="129"/>
      <c r="C133" s="129"/>
      <c r="D133" s="129"/>
      <c r="E133" s="129"/>
      <c r="F133" s="129"/>
      <c r="G133" s="132"/>
      <c r="H133" s="132"/>
      <c r="I133" s="132"/>
      <c r="J133" s="132"/>
      <c r="K133" s="132"/>
      <c r="L133" s="132"/>
      <c r="M133" s="132"/>
      <c r="N133" s="132"/>
      <c r="O133" s="132"/>
      <c r="P133" s="91"/>
      <c r="Q133" s="91"/>
      <c r="R133" s="91"/>
      <c r="S133" s="91"/>
      <c r="T133" s="91"/>
      <c r="U133" s="91"/>
      <c r="V133" s="91"/>
      <c r="W133" s="91"/>
      <c r="X133" s="91"/>
    </row>
    <row r="134" spans="1:24" x14ac:dyDescent="0.25">
      <c r="A134" s="129"/>
      <c r="B134" s="129"/>
      <c r="C134" s="129"/>
      <c r="D134" s="129"/>
      <c r="E134" s="129"/>
      <c r="F134" s="129"/>
      <c r="G134" s="132"/>
      <c r="H134" s="132"/>
      <c r="I134" s="132"/>
      <c r="J134" s="132"/>
      <c r="K134" s="132"/>
      <c r="L134" s="132"/>
      <c r="M134" s="132"/>
      <c r="N134" s="132"/>
      <c r="O134" s="132"/>
      <c r="P134" s="91"/>
      <c r="Q134" s="91"/>
      <c r="R134" s="91"/>
      <c r="S134" s="91"/>
      <c r="T134" s="91"/>
      <c r="U134" s="91"/>
      <c r="V134" s="91"/>
      <c r="W134" s="91"/>
      <c r="X134" s="91"/>
    </row>
    <row r="135" spans="1:24" x14ac:dyDescent="0.25">
      <c r="A135" s="129"/>
      <c r="B135" s="129"/>
      <c r="C135" s="129"/>
      <c r="D135" s="129"/>
      <c r="E135" s="129"/>
      <c r="F135" s="129"/>
      <c r="G135" s="132"/>
      <c r="H135" s="132"/>
      <c r="I135" s="132"/>
      <c r="J135" s="132"/>
      <c r="K135" s="132"/>
      <c r="L135" s="132"/>
      <c r="M135" s="132"/>
      <c r="N135" s="132"/>
      <c r="O135" s="132"/>
      <c r="P135" s="91"/>
      <c r="Q135" s="91"/>
      <c r="R135" s="91"/>
      <c r="S135" s="91"/>
      <c r="T135" s="91"/>
      <c r="U135" s="91"/>
      <c r="V135" s="91"/>
      <c r="W135" s="91"/>
      <c r="X135" s="91"/>
    </row>
    <row r="136" spans="1:24" x14ac:dyDescent="0.25">
      <c r="A136" s="129"/>
      <c r="B136" s="129"/>
      <c r="C136" s="129"/>
      <c r="D136" s="129"/>
      <c r="E136" s="129"/>
      <c r="F136" s="129"/>
      <c r="G136" s="132"/>
      <c r="H136" s="132"/>
      <c r="I136" s="132"/>
      <c r="J136" s="132"/>
      <c r="K136" s="132"/>
      <c r="L136" s="132"/>
      <c r="M136" s="132"/>
      <c r="N136" s="132"/>
      <c r="O136" s="132"/>
      <c r="P136" s="91"/>
      <c r="Q136" s="91"/>
      <c r="R136" s="91"/>
      <c r="S136" s="91"/>
      <c r="T136" s="91"/>
      <c r="U136" s="91"/>
      <c r="V136" s="91"/>
      <c r="W136" s="91"/>
      <c r="X136" s="91"/>
    </row>
    <row r="137" spans="1:24" x14ac:dyDescent="0.25">
      <c r="A137" s="129"/>
      <c r="B137" s="129"/>
      <c r="C137" s="129"/>
      <c r="D137" s="129"/>
      <c r="E137" s="129"/>
      <c r="F137" s="129"/>
      <c r="G137" s="132"/>
      <c r="H137" s="132"/>
      <c r="I137" s="132"/>
      <c r="J137" s="132"/>
      <c r="K137" s="132"/>
      <c r="L137" s="132"/>
      <c r="M137" s="132"/>
      <c r="N137" s="132"/>
      <c r="O137" s="132"/>
      <c r="P137" s="91"/>
      <c r="Q137" s="91"/>
      <c r="R137" s="91"/>
      <c r="S137" s="91"/>
      <c r="T137" s="91"/>
      <c r="U137" s="91"/>
      <c r="V137" s="91"/>
      <c r="W137" s="91"/>
      <c r="X137" s="91"/>
    </row>
    <row r="138" spans="1:24" x14ac:dyDescent="0.25">
      <c r="A138" s="129"/>
      <c r="B138" s="129"/>
      <c r="C138" s="129"/>
      <c r="D138" s="129"/>
      <c r="E138" s="129"/>
      <c r="F138" s="129"/>
      <c r="G138" s="132"/>
      <c r="H138" s="132"/>
      <c r="I138" s="132"/>
      <c r="J138" s="132"/>
      <c r="K138" s="132"/>
      <c r="L138" s="132"/>
      <c r="M138" s="132"/>
      <c r="N138" s="132"/>
      <c r="O138" s="132"/>
      <c r="P138" s="91"/>
      <c r="Q138" s="91"/>
      <c r="R138" s="91"/>
      <c r="S138" s="91"/>
      <c r="T138" s="91"/>
      <c r="U138" s="91"/>
      <c r="V138" s="91"/>
      <c r="W138" s="91"/>
      <c r="X138" s="91"/>
    </row>
    <row r="139" spans="1:24" x14ac:dyDescent="0.25">
      <c r="A139" s="129"/>
      <c r="B139" s="134"/>
      <c r="C139" s="129"/>
      <c r="D139" s="129"/>
      <c r="E139" s="129"/>
      <c r="F139" s="129"/>
      <c r="G139" s="132"/>
      <c r="H139" s="135"/>
      <c r="I139" s="132"/>
      <c r="J139" s="132"/>
      <c r="K139" s="132"/>
      <c r="L139" s="132"/>
      <c r="M139" s="132"/>
      <c r="N139" s="132"/>
      <c r="O139" s="132"/>
      <c r="P139" s="91"/>
      <c r="Q139" s="136"/>
      <c r="R139" s="91"/>
      <c r="S139" s="91"/>
      <c r="T139" s="91"/>
      <c r="U139" s="91"/>
      <c r="V139" s="91"/>
      <c r="W139" s="91"/>
      <c r="X139" s="91"/>
    </row>
    <row r="140" spans="1:24" x14ac:dyDescent="0.25">
      <c r="A140" s="129"/>
      <c r="B140" s="134"/>
      <c r="C140" s="129"/>
      <c r="D140" s="129"/>
      <c r="E140" s="129"/>
      <c r="F140" s="129"/>
      <c r="G140" s="132"/>
      <c r="H140" s="135"/>
      <c r="I140" s="132"/>
      <c r="J140" s="132"/>
      <c r="K140" s="132"/>
      <c r="L140" s="132"/>
      <c r="M140" s="132"/>
      <c r="N140" s="132"/>
      <c r="O140" s="132"/>
      <c r="P140" s="91"/>
      <c r="Q140" s="136"/>
      <c r="R140" s="91"/>
      <c r="S140" s="91"/>
      <c r="T140" s="91"/>
      <c r="U140" s="91"/>
      <c r="V140" s="91"/>
      <c r="W140" s="91"/>
      <c r="X140" s="91"/>
    </row>
    <row r="141" spans="1:24" x14ac:dyDescent="0.25">
      <c r="A141" s="129"/>
      <c r="B141" s="129"/>
      <c r="C141" s="129"/>
      <c r="D141" s="129"/>
      <c r="E141" s="129"/>
      <c r="F141" s="129"/>
      <c r="G141" s="132"/>
      <c r="H141" s="132"/>
      <c r="I141" s="132"/>
      <c r="J141" s="132"/>
      <c r="K141" s="132"/>
      <c r="L141" s="132"/>
      <c r="M141" s="132"/>
      <c r="N141" s="132"/>
      <c r="O141" s="132"/>
      <c r="P141" s="91"/>
      <c r="Q141" s="91"/>
      <c r="R141" s="91"/>
      <c r="S141" s="91"/>
      <c r="T141" s="91"/>
      <c r="U141" s="91"/>
      <c r="V141" s="91"/>
      <c r="W141" s="91"/>
      <c r="X141" s="91"/>
    </row>
    <row r="142" spans="1:24" x14ac:dyDescent="0.25">
      <c r="A142" s="129"/>
      <c r="B142" s="134"/>
      <c r="C142" s="129"/>
      <c r="D142" s="129"/>
      <c r="E142" s="129"/>
      <c r="F142" s="129"/>
      <c r="G142" s="132"/>
      <c r="H142" s="135"/>
      <c r="I142" s="132"/>
      <c r="J142" s="132"/>
      <c r="K142" s="132"/>
      <c r="L142" s="132"/>
      <c r="M142" s="132"/>
      <c r="N142" s="132"/>
      <c r="O142" s="132"/>
      <c r="P142" s="91"/>
      <c r="Q142" s="136"/>
      <c r="R142" s="91"/>
      <c r="S142" s="91"/>
      <c r="T142" s="91"/>
      <c r="U142" s="91"/>
      <c r="V142" s="91"/>
      <c r="W142" s="91"/>
      <c r="X142" s="91"/>
    </row>
    <row r="143" spans="1:24" x14ac:dyDescent="0.25">
      <c r="A143" s="129"/>
      <c r="B143" s="129"/>
      <c r="C143" s="129"/>
      <c r="D143" s="129"/>
      <c r="E143" s="129"/>
      <c r="F143" s="129"/>
      <c r="G143" s="132"/>
      <c r="H143" s="132"/>
      <c r="I143" s="132"/>
      <c r="J143" s="132"/>
      <c r="K143" s="132"/>
      <c r="L143" s="132"/>
      <c r="M143" s="132"/>
      <c r="N143" s="132"/>
      <c r="O143" s="132"/>
      <c r="P143" s="91"/>
      <c r="Q143" s="91"/>
      <c r="R143" s="91"/>
      <c r="S143" s="91"/>
      <c r="T143" s="91"/>
      <c r="U143" s="91"/>
      <c r="V143" s="91"/>
      <c r="W143" s="91"/>
      <c r="X143" s="91"/>
    </row>
    <row r="144" spans="1:24" x14ac:dyDescent="0.25">
      <c r="A144" s="129"/>
      <c r="B144" s="129"/>
      <c r="C144" s="129"/>
      <c r="D144" s="129"/>
      <c r="E144" s="129"/>
      <c r="F144" s="129"/>
      <c r="G144" s="132"/>
      <c r="H144" s="132"/>
      <c r="I144" s="132"/>
      <c r="J144" s="132"/>
      <c r="K144" s="132"/>
      <c r="L144" s="132"/>
      <c r="M144" s="132"/>
      <c r="N144" s="132"/>
      <c r="O144" s="132"/>
      <c r="P144" s="91"/>
      <c r="Q144" s="91"/>
      <c r="R144" s="91"/>
      <c r="S144" s="91"/>
      <c r="T144" s="91"/>
      <c r="U144" s="91"/>
      <c r="V144" s="91"/>
      <c r="W144" s="91"/>
      <c r="X144" s="91"/>
    </row>
    <row r="145" spans="1:24" x14ac:dyDescent="0.25">
      <c r="A145" s="129"/>
      <c r="B145" s="129"/>
      <c r="C145" s="129"/>
      <c r="D145" s="129"/>
      <c r="E145" s="129"/>
      <c r="F145" s="129"/>
      <c r="G145" s="132"/>
      <c r="H145" s="132"/>
      <c r="I145" s="132"/>
      <c r="J145" s="132"/>
      <c r="K145" s="132"/>
      <c r="L145" s="132"/>
      <c r="M145" s="132"/>
      <c r="N145" s="132"/>
      <c r="O145" s="132"/>
      <c r="P145" s="91"/>
      <c r="Q145" s="91"/>
      <c r="R145" s="91"/>
      <c r="S145" s="91"/>
      <c r="T145" s="91"/>
      <c r="U145" s="91"/>
      <c r="V145" s="91"/>
      <c r="W145" s="91"/>
      <c r="X145" s="91"/>
    </row>
    <row r="146" spans="1:24" x14ac:dyDescent="0.25">
      <c r="A146" s="129"/>
      <c r="B146" s="129"/>
      <c r="C146" s="129"/>
      <c r="D146" s="129"/>
      <c r="E146" s="129"/>
      <c r="F146" s="129"/>
      <c r="G146" s="132"/>
      <c r="H146" s="132"/>
      <c r="I146" s="132"/>
      <c r="J146" s="132"/>
      <c r="K146" s="132"/>
      <c r="L146" s="132"/>
      <c r="M146" s="132"/>
      <c r="N146" s="132"/>
      <c r="O146" s="132"/>
      <c r="P146" s="91"/>
      <c r="Q146" s="91"/>
      <c r="R146" s="91"/>
      <c r="S146" s="91"/>
      <c r="T146" s="91"/>
      <c r="U146" s="91"/>
      <c r="V146" s="91"/>
      <c r="W146" s="91"/>
      <c r="X146" s="91"/>
    </row>
    <row r="147" spans="1:24" x14ac:dyDescent="0.25">
      <c r="A147" s="129"/>
      <c r="B147" s="129"/>
      <c r="C147" s="129"/>
      <c r="D147" s="129"/>
      <c r="E147" s="129"/>
      <c r="F147" s="129"/>
      <c r="G147" s="132"/>
      <c r="H147" s="132"/>
      <c r="I147" s="132"/>
      <c r="J147" s="132"/>
      <c r="K147" s="132"/>
      <c r="L147" s="132"/>
      <c r="M147" s="132"/>
      <c r="N147" s="132"/>
      <c r="O147" s="132"/>
      <c r="P147" s="91"/>
      <c r="Q147" s="91"/>
      <c r="R147" s="91"/>
      <c r="S147" s="91"/>
      <c r="T147" s="91"/>
      <c r="U147" s="91"/>
      <c r="V147" s="91"/>
      <c r="W147" s="91"/>
      <c r="X147" s="91"/>
    </row>
    <row r="148" spans="1:24" x14ac:dyDescent="0.25">
      <c r="A148" s="129"/>
      <c r="B148" s="129"/>
      <c r="C148" s="129"/>
      <c r="D148" s="129"/>
      <c r="E148" s="129"/>
      <c r="F148" s="129"/>
      <c r="G148" s="132"/>
      <c r="H148" s="132"/>
      <c r="I148" s="132"/>
      <c r="J148" s="132"/>
      <c r="K148" s="132"/>
      <c r="L148" s="132"/>
      <c r="M148" s="132"/>
      <c r="N148" s="132"/>
      <c r="O148" s="132"/>
      <c r="P148" s="91"/>
      <c r="Q148" s="91"/>
      <c r="R148" s="91"/>
      <c r="S148" s="91"/>
      <c r="T148" s="91"/>
      <c r="U148" s="91"/>
      <c r="V148" s="91"/>
      <c r="W148" s="91"/>
      <c r="X148" s="91"/>
    </row>
    <row r="149" spans="1:24" x14ac:dyDescent="0.25">
      <c r="A149" s="129"/>
      <c r="B149" s="129"/>
      <c r="C149" s="129"/>
      <c r="D149" s="129"/>
      <c r="E149" s="129"/>
      <c r="F149" s="129"/>
      <c r="G149" s="132"/>
      <c r="H149" s="132"/>
      <c r="I149" s="132"/>
      <c r="J149" s="132"/>
      <c r="K149" s="132"/>
      <c r="L149" s="132"/>
      <c r="M149" s="132"/>
      <c r="N149" s="132"/>
      <c r="O149" s="132"/>
      <c r="P149" s="91"/>
      <c r="Q149" s="91"/>
      <c r="R149" s="91"/>
      <c r="S149" s="91"/>
      <c r="T149" s="91"/>
      <c r="U149" s="91"/>
      <c r="V149" s="91"/>
      <c r="W149" s="91"/>
      <c r="X149" s="91"/>
    </row>
    <row r="150" spans="1:24" x14ac:dyDescent="0.25">
      <c r="A150" s="129"/>
      <c r="B150" s="129"/>
      <c r="C150" s="129"/>
      <c r="D150" s="129"/>
      <c r="E150" s="129"/>
      <c r="F150" s="129"/>
      <c r="G150" s="132"/>
      <c r="H150" s="132"/>
      <c r="I150" s="132"/>
      <c r="J150" s="132"/>
      <c r="K150" s="132"/>
      <c r="L150" s="132"/>
      <c r="M150" s="132"/>
      <c r="N150" s="132"/>
      <c r="O150" s="132"/>
      <c r="P150" s="91"/>
      <c r="Q150" s="91"/>
      <c r="R150" s="91"/>
      <c r="S150" s="91"/>
      <c r="T150" s="91"/>
      <c r="U150" s="91"/>
      <c r="V150" s="91"/>
      <c r="W150" s="91"/>
      <c r="X150" s="91"/>
    </row>
    <row r="151" spans="1:24" x14ac:dyDescent="0.25">
      <c r="A151" s="129"/>
      <c r="B151" s="129"/>
      <c r="C151" s="129"/>
      <c r="D151" s="129"/>
      <c r="E151" s="129"/>
      <c r="F151" s="129"/>
      <c r="G151" s="132"/>
      <c r="H151" s="132"/>
      <c r="I151" s="132"/>
      <c r="J151" s="132"/>
      <c r="K151" s="132"/>
      <c r="L151" s="132"/>
      <c r="M151" s="132"/>
      <c r="N151" s="132"/>
      <c r="O151" s="132"/>
      <c r="P151" s="91"/>
      <c r="Q151" s="91"/>
      <c r="R151" s="91"/>
      <c r="S151" s="91"/>
      <c r="T151" s="91"/>
      <c r="U151" s="91"/>
      <c r="V151" s="91"/>
      <c r="W151" s="91"/>
      <c r="X151" s="91"/>
    </row>
    <row r="152" spans="1:24" x14ac:dyDescent="0.25">
      <c r="A152" s="129"/>
      <c r="B152" s="129"/>
      <c r="C152" s="129"/>
      <c r="D152" s="129"/>
      <c r="E152" s="129"/>
      <c r="F152" s="129"/>
      <c r="G152" s="132"/>
      <c r="H152" s="132"/>
      <c r="I152" s="132"/>
      <c r="J152" s="132"/>
      <c r="K152" s="132"/>
      <c r="L152" s="132"/>
      <c r="M152" s="132"/>
      <c r="N152" s="132"/>
      <c r="O152" s="132"/>
      <c r="P152" s="91"/>
      <c r="Q152" s="91"/>
      <c r="R152" s="91"/>
      <c r="S152" s="91"/>
      <c r="T152" s="91"/>
      <c r="U152" s="91"/>
      <c r="V152" s="91"/>
      <c r="W152" s="91"/>
      <c r="X152" s="91"/>
    </row>
    <row r="153" spans="1:24" x14ac:dyDescent="0.25">
      <c r="A153" s="129"/>
      <c r="B153" s="129"/>
      <c r="C153" s="129"/>
      <c r="D153" s="129"/>
      <c r="E153" s="129"/>
      <c r="F153" s="129"/>
      <c r="G153" s="132"/>
      <c r="H153" s="132"/>
      <c r="I153" s="132"/>
      <c r="J153" s="132"/>
      <c r="K153" s="132"/>
      <c r="L153" s="132"/>
      <c r="M153" s="132"/>
      <c r="N153" s="132"/>
      <c r="O153" s="132"/>
      <c r="P153" s="91"/>
      <c r="Q153" s="91"/>
      <c r="R153" s="91"/>
      <c r="S153" s="91"/>
      <c r="T153" s="91"/>
      <c r="U153" s="91"/>
      <c r="V153" s="91"/>
      <c r="W153" s="91"/>
      <c r="X153" s="91"/>
    </row>
    <row r="154" spans="1:24" x14ac:dyDescent="0.25">
      <c r="A154" s="129"/>
      <c r="B154" s="129"/>
      <c r="C154" s="129"/>
      <c r="D154" s="129"/>
      <c r="E154" s="129"/>
      <c r="F154" s="129"/>
      <c r="G154" s="132"/>
      <c r="H154" s="132"/>
      <c r="I154" s="132"/>
      <c r="J154" s="132"/>
      <c r="K154" s="132"/>
      <c r="L154" s="132"/>
      <c r="M154" s="132"/>
      <c r="N154" s="132"/>
      <c r="O154" s="132"/>
      <c r="P154" s="91"/>
      <c r="Q154" s="91"/>
      <c r="R154" s="91"/>
      <c r="S154" s="91"/>
      <c r="T154" s="91"/>
      <c r="U154" s="91"/>
      <c r="V154" s="91"/>
      <c r="W154" s="91"/>
      <c r="X154" s="91"/>
    </row>
    <row r="155" spans="1:24" x14ac:dyDescent="0.25">
      <c r="A155" s="129"/>
      <c r="B155" s="129"/>
      <c r="C155" s="129"/>
      <c r="D155" s="129"/>
      <c r="E155" s="129"/>
      <c r="F155" s="129"/>
      <c r="G155" s="132"/>
      <c r="H155" s="132"/>
      <c r="I155" s="132"/>
      <c r="J155" s="132"/>
      <c r="K155" s="132"/>
      <c r="L155" s="132"/>
      <c r="M155" s="132"/>
      <c r="N155" s="132"/>
      <c r="O155" s="132"/>
      <c r="P155" s="91"/>
      <c r="Q155" s="91"/>
      <c r="R155" s="91"/>
      <c r="S155" s="91"/>
      <c r="T155" s="91"/>
      <c r="U155" s="91"/>
      <c r="V155" s="91"/>
      <c r="W155" s="91"/>
      <c r="X155" s="91"/>
    </row>
    <row r="156" spans="1:24" x14ac:dyDescent="0.25">
      <c r="A156" s="129"/>
      <c r="B156" s="134"/>
      <c r="C156" s="129"/>
      <c r="D156" s="129"/>
      <c r="E156" s="129"/>
      <c r="F156" s="129"/>
      <c r="G156" s="132"/>
      <c r="H156" s="135"/>
      <c r="I156" s="132"/>
      <c r="J156" s="132"/>
      <c r="K156" s="132"/>
      <c r="L156" s="132"/>
      <c r="M156" s="132"/>
      <c r="N156" s="132"/>
      <c r="O156" s="132"/>
      <c r="P156" s="91"/>
      <c r="Q156" s="136"/>
      <c r="R156" s="91"/>
      <c r="S156" s="91"/>
      <c r="T156" s="91"/>
      <c r="U156" s="91"/>
      <c r="V156" s="91"/>
      <c r="W156" s="91"/>
      <c r="X156" s="91"/>
    </row>
    <row r="157" spans="1:24" x14ac:dyDescent="0.25">
      <c r="A157" s="129"/>
      <c r="B157" s="129"/>
      <c r="C157" s="129"/>
      <c r="D157" s="129"/>
      <c r="E157" s="129"/>
      <c r="F157" s="129"/>
      <c r="G157" s="132"/>
      <c r="H157" s="132"/>
      <c r="I157" s="132"/>
      <c r="J157" s="132"/>
      <c r="K157" s="132"/>
      <c r="L157" s="132"/>
      <c r="M157" s="132"/>
      <c r="N157" s="132"/>
      <c r="O157" s="132"/>
      <c r="P157" s="91"/>
      <c r="Q157" s="91"/>
      <c r="R157" s="91"/>
      <c r="S157" s="91"/>
      <c r="T157" s="91"/>
      <c r="U157" s="91"/>
      <c r="V157" s="91"/>
      <c r="W157" s="91"/>
      <c r="X157" s="91"/>
    </row>
    <row r="158" spans="1:24" x14ac:dyDescent="0.25">
      <c r="A158" s="129"/>
      <c r="B158" s="129"/>
      <c r="C158" s="129"/>
      <c r="D158" s="129"/>
      <c r="E158" s="129"/>
      <c r="F158" s="129"/>
      <c r="G158" s="132"/>
      <c r="H158" s="132"/>
      <c r="I158" s="132"/>
      <c r="J158" s="132"/>
      <c r="K158" s="132"/>
      <c r="L158" s="132"/>
      <c r="M158" s="132"/>
      <c r="N158" s="132"/>
      <c r="O158" s="132"/>
      <c r="P158" s="91"/>
      <c r="Q158" s="91"/>
      <c r="R158" s="91"/>
      <c r="S158" s="91"/>
      <c r="T158" s="91"/>
      <c r="U158" s="91"/>
      <c r="V158" s="91"/>
      <c r="W158" s="91"/>
      <c r="X158" s="91"/>
    </row>
    <row r="159" spans="1:24" x14ac:dyDescent="0.25">
      <c r="A159" s="129"/>
      <c r="B159" s="134"/>
      <c r="C159" s="129"/>
      <c r="D159" s="129"/>
      <c r="E159" s="129"/>
      <c r="F159" s="129"/>
      <c r="G159" s="132"/>
      <c r="H159" s="135"/>
      <c r="I159" s="132"/>
      <c r="J159" s="132"/>
      <c r="K159" s="132"/>
      <c r="L159" s="132"/>
      <c r="M159" s="132"/>
      <c r="N159" s="132"/>
      <c r="O159" s="132"/>
      <c r="P159" s="91"/>
      <c r="Q159" s="136"/>
      <c r="R159" s="91"/>
      <c r="S159" s="91"/>
      <c r="T159" s="91"/>
      <c r="U159" s="91"/>
      <c r="V159" s="91"/>
      <c r="W159" s="91"/>
      <c r="X159" s="91"/>
    </row>
    <row r="160" spans="1:24" x14ac:dyDescent="0.25">
      <c r="A160" s="129"/>
      <c r="B160" s="129"/>
      <c r="C160" s="129"/>
      <c r="D160" s="129"/>
      <c r="E160" s="129"/>
      <c r="F160" s="129"/>
      <c r="G160" s="132"/>
      <c r="H160" s="132"/>
      <c r="I160" s="132"/>
      <c r="J160" s="132"/>
      <c r="K160" s="132"/>
      <c r="L160" s="132"/>
      <c r="M160" s="132"/>
      <c r="N160" s="132"/>
      <c r="O160" s="132"/>
      <c r="P160" s="91"/>
      <c r="Q160" s="91"/>
      <c r="R160" s="91"/>
      <c r="S160" s="91"/>
      <c r="T160" s="91"/>
      <c r="U160" s="91"/>
      <c r="V160" s="91"/>
      <c r="W160" s="91"/>
      <c r="X160" s="91"/>
    </row>
    <row r="161" spans="1:24" x14ac:dyDescent="0.25">
      <c r="A161" s="129"/>
      <c r="B161" s="129"/>
      <c r="C161" s="129"/>
      <c r="D161" s="129"/>
      <c r="E161" s="129"/>
      <c r="F161" s="129"/>
      <c r="G161" s="132"/>
      <c r="H161" s="132"/>
      <c r="I161" s="132"/>
      <c r="J161" s="132"/>
      <c r="K161" s="132"/>
      <c r="L161" s="132"/>
      <c r="M161" s="132"/>
      <c r="N161" s="132"/>
      <c r="O161" s="132"/>
      <c r="P161" s="91"/>
      <c r="Q161" s="91"/>
      <c r="R161" s="91"/>
      <c r="S161" s="91"/>
      <c r="T161" s="91"/>
      <c r="U161" s="91"/>
      <c r="V161" s="91"/>
      <c r="W161" s="91"/>
      <c r="X161" s="91"/>
    </row>
    <row r="162" spans="1:24" x14ac:dyDescent="0.25">
      <c r="A162" s="129"/>
      <c r="B162" s="129"/>
      <c r="C162" s="129"/>
      <c r="D162" s="129"/>
      <c r="E162" s="129"/>
      <c r="F162" s="129"/>
      <c r="G162" s="132"/>
      <c r="H162" s="132"/>
      <c r="I162" s="132"/>
      <c r="J162" s="132"/>
      <c r="K162" s="132"/>
      <c r="L162" s="132"/>
      <c r="M162" s="132"/>
      <c r="N162" s="132"/>
      <c r="O162" s="132"/>
      <c r="P162" s="91"/>
      <c r="Q162" s="91"/>
      <c r="R162" s="91"/>
      <c r="S162" s="91"/>
      <c r="T162" s="91"/>
      <c r="U162" s="91"/>
      <c r="V162" s="91"/>
      <c r="W162" s="91"/>
      <c r="X162" s="91"/>
    </row>
    <row r="163" spans="1:24" x14ac:dyDescent="0.25">
      <c r="A163" s="129"/>
      <c r="B163" s="129"/>
      <c r="C163" s="129"/>
      <c r="D163" s="129"/>
      <c r="E163" s="129"/>
      <c r="F163" s="129"/>
      <c r="G163" s="132"/>
      <c r="H163" s="132"/>
      <c r="I163" s="132"/>
      <c r="J163" s="132"/>
      <c r="K163" s="132"/>
      <c r="L163" s="132"/>
      <c r="M163" s="132"/>
      <c r="N163" s="132"/>
      <c r="O163" s="132"/>
      <c r="P163" s="91"/>
      <c r="Q163" s="91"/>
      <c r="R163" s="91"/>
      <c r="S163" s="91"/>
      <c r="T163" s="91"/>
      <c r="U163" s="91"/>
      <c r="V163" s="91"/>
      <c r="W163" s="91"/>
      <c r="X163" s="91"/>
    </row>
    <row r="164" spans="1:24" x14ac:dyDescent="0.25">
      <c r="A164" s="129"/>
      <c r="B164" s="129"/>
      <c r="C164" s="129"/>
      <c r="D164" s="129"/>
      <c r="E164" s="129"/>
      <c r="F164" s="129"/>
      <c r="G164" s="132"/>
      <c r="H164" s="132"/>
      <c r="I164" s="132"/>
      <c r="J164" s="132"/>
      <c r="K164" s="132"/>
      <c r="L164" s="132"/>
      <c r="M164" s="132"/>
      <c r="N164" s="132"/>
      <c r="O164" s="132"/>
      <c r="P164" s="91"/>
      <c r="Q164" s="91"/>
      <c r="R164" s="91"/>
      <c r="S164" s="91"/>
      <c r="T164" s="91"/>
      <c r="U164" s="91"/>
      <c r="V164" s="91"/>
      <c r="W164" s="91"/>
      <c r="X164" s="91"/>
    </row>
    <row r="165" spans="1:24" x14ac:dyDescent="0.25">
      <c r="A165" s="129"/>
      <c r="B165" s="129"/>
      <c r="C165" s="129"/>
      <c r="D165" s="129"/>
      <c r="E165" s="129"/>
      <c r="F165" s="129"/>
      <c r="G165" s="132"/>
      <c r="H165" s="132"/>
      <c r="I165" s="132"/>
      <c r="J165" s="132"/>
      <c r="K165" s="132"/>
      <c r="L165" s="132"/>
      <c r="M165" s="132"/>
      <c r="N165" s="132"/>
      <c r="O165" s="132"/>
      <c r="P165" s="91"/>
      <c r="Q165" s="91"/>
      <c r="R165" s="91"/>
      <c r="S165" s="91"/>
      <c r="T165" s="91"/>
      <c r="U165" s="91"/>
      <c r="V165" s="91"/>
      <c r="W165" s="91"/>
      <c r="X165" s="91"/>
    </row>
    <row r="166" spans="1:24" x14ac:dyDescent="0.25">
      <c r="A166" s="129"/>
      <c r="B166" s="129"/>
      <c r="C166" s="129"/>
      <c r="D166" s="129"/>
      <c r="E166" s="129"/>
      <c r="F166" s="129"/>
      <c r="G166" s="132"/>
      <c r="H166" s="132"/>
      <c r="I166" s="132"/>
      <c r="J166" s="132"/>
      <c r="K166" s="132"/>
      <c r="L166" s="132"/>
      <c r="M166" s="132"/>
      <c r="N166" s="132"/>
      <c r="O166" s="132"/>
      <c r="P166" s="91"/>
      <c r="Q166" s="91"/>
      <c r="R166" s="91"/>
      <c r="S166" s="91"/>
      <c r="T166" s="91"/>
      <c r="U166" s="91"/>
      <c r="V166" s="91"/>
      <c r="W166" s="91"/>
      <c r="X166" s="91"/>
    </row>
    <row r="167" spans="1:24" x14ac:dyDescent="0.25">
      <c r="A167" s="129"/>
      <c r="B167" s="129"/>
      <c r="C167" s="129"/>
      <c r="D167" s="129"/>
      <c r="E167" s="129"/>
      <c r="F167" s="129"/>
      <c r="G167" s="132"/>
      <c r="H167" s="132"/>
      <c r="I167" s="132"/>
      <c r="J167" s="132"/>
      <c r="K167" s="132"/>
      <c r="L167" s="132"/>
      <c r="M167" s="132"/>
      <c r="N167" s="132"/>
      <c r="O167" s="132"/>
      <c r="P167" s="91"/>
      <c r="Q167" s="91"/>
      <c r="R167" s="91"/>
      <c r="S167" s="91"/>
      <c r="T167" s="91"/>
      <c r="U167" s="91"/>
      <c r="V167" s="91"/>
      <c r="W167" s="91"/>
      <c r="X167" s="91"/>
    </row>
    <row r="168" spans="1:24" x14ac:dyDescent="0.25">
      <c r="A168" s="129"/>
      <c r="B168" s="129"/>
      <c r="C168" s="129"/>
      <c r="D168" s="129"/>
      <c r="E168" s="129"/>
      <c r="F168" s="129"/>
      <c r="G168" s="132"/>
      <c r="H168" s="132"/>
      <c r="I168" s="132"/>
      <c r="J168" s="132"/>
      <c r="K168" s="132"/>
      <c r="L168" s="132"/>
      <c r="M168" s="132"/>
      <c r="N168" s="132"/>
      <c r="O168" s="132"/>
      <c r="P168" s="91"/>
      <c r="Q168" s="91"/>
      <c r="R168" s="91"/>
      <c r="S168" s="91"/>
      <c r="T168" s="91"/>
      <c r="U168" s="91"/>
      <c r="V168" s="91"/>
      <c r="W168" s="91"/>
      <c r="X168" s="91"/>
    </row>
    <row r="169" spans="1:24" x14ac:dyDescent="0.25">
      <c r="A169" s="129"/>
      <c r="B169" s="129"/>
      <c r="C169" s="129"/>
      <c r="D169" s="129"/>
      <c r="E169" s="129"/>
      <c r="F169" s="129"/>
      <c r="G169" s="132"/>
      <c r="H169" s="132"/>
      <c r="I169" s="132"/>
      <c r="J169" s="132"/>
      <c r="K169" s="132"/>
      <c r="L169" s="132"/>
      <c r="M169" s="132"/>
      <c r="N169" s="132"/>
      <c r="O169" s="132"/>
      <c r="P169" s="91"/>
      <c r="Q169" s="91"/>
      <c r="R169" s="91"/>
      <c r="S169" s="91"/>
      <c r="T169" s="91"/>
      <c r="U169" s="91"/>
      <c r="V169" s="91"/>
      <c r="W169" s="91"/>
      <c r="X169" s="91"/>
    </row>
    <row r="170" spans="1:24" x14ac:dyDescent="0.25">
      <c r="A170" s="129"/>
      <c r="B170" s="129"/>
      <c r="C170" s="129"/>
      <c r="D170" s="129"/>
      <c r="E170" s="129"/>
      <c r="F170" s="129"/>
      <c r="G170" s="132"/>
      <c r="H170" s="132"/>
      <c r="I170" s="132"/>
      <c r="J170" s="132"/>
      <c r="K170" s="132"/>
      <c r="L170" s="132"/>
      <c r="M170" s="132"/>
      <c r="N170" s="132"/>
      <c r="O170" s="132"/>
      <c r="P170" s="91"/>
      <c r="Q170" s="91"/>
      <c r="R170" s="91"/>
      <c r="S170" s="91"/>
      <c r="T170" s="91"/>
      <c r="U170" s="91"/>
      <c r="V170" s="91"/>
      <c r="W170" s="91"/>
      <c r="X170" s="91"/>
    </row>
    <row r="171" spans="1:24" x14ac:dyDescent="0.25">
      <c r="A171" s="129"/>
      <c r="B171" s="129"/>
      <c r="C171" s="129"/>
      <c r="D171" s="129"/>
      <c r="E171" s="129"/>
      <c r="F171" s="129"/>
      <c r="G171" s="132"/>
      <c r="H171" s="132"/>
      <c r="I171" s="132"/>
      <c r="J171" s="132"/>
      <c r="K171" s="132"/>
      <c r="L171" s="132"/>
      <c r="M171" s="132"/>
      <c r="N171" s="132"/>
      <c r="O171" s="132"/>
      <c r="P171" s="91"/>
      <c r="Q171" s="91"/>
      <c r="R171" s="91"/>
      <c r="S171" s="91"/>
      <c r="T171" s="91"/>
      <c r="U171" s="91"/>
      <c r="V171" s="91"/>
      <c r="W171" s="91"/>
      <c r="X171" s="91"/>
    </row>
    <row r="172" spans="1:24" x14ac:dyDescent="0.25">
      <c r="A172" s="129"/>
      <c r="B172" s="129"/>
      <c r="C172" s="129"/>
      <c r="D172" s="129"/>
      <c r="E172" s="129"/>
      <c r="F172" s="129"/>
      <c r="G172" s="132"/>
      <c r="H172" s="132"/>
      <c r="I172" s="132"/>
      <c r="J172" s="132"/>
      <c r="K172" s="132"/>
      <c r="L172" s="132"/>
      <c r="M172" s="132"/>
      <c r="N172" s="132"/>
      <c r="O172" s="132"/>
      <c r="P172" s="91"/>
      <c r="Q172" s="91"/>
      <c r="R172" s="91"/>
      <c r="S172" s="91"/>
      <c r="T172" s="91"/>
      <c r="U172" s="91"/>
      <c r="V172" s="91"/>
      <c r="W172" s="91"/>
      <c r="X172" s="91"/>
    </row>
    <row r="173" spans="1:24" x14ac:dyDescent="0.25">
      <c r="A173" s="129"/>
      <c r="B173" s="129"/>
      <c r="C173" s="129"/>
      <c r="D173" s="129"/>
      <c r="E173" s="129"/>
      <c r="F173" s="129"/>
      <c r="G173" s="132"/>
      <c r="H173" s="132"/>
      <c r="I173" s="132"/>
      <c r="J173" s="132"/>
      <c r="K173" s="132"/>
      <c r="L173" s="132"/>
      <c r="M173" s="132"/>
      <c r="N173" s="132"/>
      <c r="O173" s="132"/>
      <c r="P173" s="91"/>
      <c r="Q173" s="91"/>
      <c r="R173" s="91"/>
      <c r="S173" s="91"/>
      <c r="T173" s="91"/>
      <c r="U173" s="91"/>
      <c r="V173" s="91"/>
      <c r="W173" s="91"/>
      <c r="X173" s="91"/>
    </row>
    <row r="174" spans="1:24" x14ac:dyDescent="0.25">
      <c r="A174" s="129"/>
      <c r="B174" s="129"/>
      <c r="C174" s="129"/>
      <c r="D174" s="129"/>
      <c r="E174" s="129"/>
      <c r="F174" s="129"/>
      <c r="G174" s="132"/>
      <c r="H174" s="132"/>
      <c r="I174" s="132"/>
      <c r="J174" s="132"/>
      <c r="K174" s="132"/>
      <c r="L174" s="132"/>
      <c r="M174" s="132"/>
      <c r="N174" s="132"/>
      <c r="O174" s="132"/>
      <c r="P174" s="91"/>
      <c r="Q174" s="91"/>
      <c r="R174" s="91"/>
      <c r="S174" s="91"/>
      <c r="T174" s="91"/>
      <c r="U174" s="91"/>
      <c r="V174" s="91"/>
      <c r="W174" s="91"/>
      <c r="X174" s="91"/>
    </row>
    <row r="175" spans="1:24" x14ac:dyDescent="0.25">
      <c r="A175" s="129"/>
      <c r="B175" s="129"/>
      <c r="C175" s="129"/>
      <c r="D175" s="129"/>
      <c r="E175" s="129"/>
      <c r="F175" s="129"/>
      <c r="G175" s="132"/>
      <c r="H175" s="132"/>
      <c r="I175" s="132"/>
      <c r="J175" s="132"/>
      <c r="K175" s="132"/>
      <c r="L175" s="132"/>
      <c r="M175" s="132"/>
      <c r="N175" s="132"/>
      <c r="O175" s="132"/>
      <c r="P175" s="91"/>
      <c r="Q175" s="91"/>
      <c r="R175" s="91"/>
      <c r="S175" s="91"/>
      <c r="T175" s="91"/>
      <c r="U175" s="91"/>
      <c r="V175" s="91"/>
      <c r="W175" s="91"/>
      <c r="X175" s="91"/>
    </row>
    <row r="176" spans="1:24" x14ac:dyDescent="0.25">
      <c r="A176" s="129"/>
      <c r="B176" s="129"/>
      <c r="C176" s="129"/>
      <c r="D176" s="129"/>
      <c r="E176" s="129"/>
      <c r="F176" s="129"/>
      <c r="G176" s="132"/>
      <c r="H176" s="132"/>
      <c r="I176" s="132"/>
      <c r="J176" s="132"/>
      <c r="K176" s="132"/>
      <c r="L176" s="132"/>
      <c r="M176" s="132"/>
      <c r="N176" s="132"/>
      <c r="O176" s="132"/>
      <c r="P176" s="91"/>
      <c r="Q176" s="91"/>
      <c r="R176" s="91"/>
      <c r="S176" s="91"/>
      <c r="T176" s="91"/>
      <c r="U176" s="91"/>
      <c r="V176" s="91"/>
      <c r="W176" s="91"/>
      <c r="X176" s="91"/>
    </row>
    <row r="177" spans="1:24" x14ac:dyDescent="0.25">
      <c r="A177" s="129"/>
      <c r="B177" s="134"/>
      <c r="C177" s="129"/>
      <c r="D177" s="129"/>
      <c r="E177" s="129"/>
      <c r="F177" s="129"/>
      <c r="G177" s="132"/>
      <c r="H177" s="135"/>
      <c r="I177" s="132"/>
      <c r="J177" s="132"/>
      <c r="K177" s="132"/>
      <c r="L177" s="132"/>
      <c r="M177" s="132"/>
      <c r="N177" s="132"/>
      <c r="O177" s="132"/>
      <c r="P177" s="91"/>
      <c r="Q177" s="136"/>
      <c r="R177" s="91"/>
      <c r="S177" s="91"/>
      <c r="T177" s="91"/>
      <c r="U177" s="91"/>
      <c r="V177" s="91"/>
      <c r="W177" s="91"/>
      <c r="X177" s="91"/>
    </row>
    <row r="178" spans="1:24" x14ac:dyDescent="0.25">
      <c r="A178" s="129"/>
      <c r="B178" s="129"/>
      <c r="C178" s="129"/>
      <c r="D178" s="129"/>
      <c r="E178" s="129"/>
      <c r="F178" s="129"/>
      <c r="G178" s="132"/>
      <c r="H178" s="132"/>
      <c r="I178" s="132"/>
      <c r="J178" s="132"/>
      <c r="K178" s="132"/>
      <c r="L178" s="132"/>
      <c r="M178" s="132"/>
      <c r="N178" s="132"/>
      <c r="O178" s="132"/>
      <c r="P178" s="91"/>
      <c r="Q178" s="91"/>
      <c r="R178" s="91"/>
      <c r="S178" s="91"/>
      <c r="T178" s="91"/>
      <c r="U178" s="91"/>
      <c r="V178" s="91"/>
      <c r="W178" s="91"/>
      <c r="X178" s="91"/>
    </row>
    <row r="179" spans="1:24" x14ac:dyDescent="0.25">
      <c r="A179" s="129"/>
      <c r="B179" s="129"/>
      <c r="C179" s="129"/>
      <c r="D179" s="129"/>
      <c r="E179" s="129"/>
      <c r="F179" s="129"/>
      <c r="G179" s="132"/>
      <c r="H179" s="132"/>
      <c r="I179" s="132"/>
      <c r="J179" s="132"/>
      <c r="K179" s="132"/>
      <c r="L179" s="132"/>
      <c r="M179" s="132"/>
      <c r="N179" s="132"/>
      <c r="O179" s="132"/>
      <c r="P179" s="91"/>
      <c r="Q179" s="91"/>
      <c r="R179" s="91"/>
      <c r="S179" s="91"/>
      <c r="T179" s="91"/>
      <c r="U179" s="91"/>
      <c r="V179" s="91"/>
      <c r="W179" s="91"/>
      <c r="X179" s="91"/>
    </row>
    <row r="180" spans="1:24" x14ac:dyDescent="0.25">
      <c r="A180" s="129"/>
      <c r="B180" s="129"/>
      <c r="C180" s="129"/>
      <c r="D180" s="129"/>
      <c r="E180" s="129"/>
      <c r="F180" s="129"/>
      <c r="G180" s="132"/>
      <c r="H180" s="132"/>
      <c r="I180" s="132"/>
      <c r="J180" s="132"/>
      <c r="K180" s="132"/>
      <c r="L180" s="132"/>
      <c r="M180" s="132"/>
      <c r="N180" s="132"/>
      <c r="O180" s="132"/>
      <c r="P180" s="91"/>
      <c r="Q180" s="91"/>
      <c r="R180" s="91"/>
      <c r="S180" s="91"/>
      <c r="T180" s="91"/>
      <c r="U180" s="91"/>
      <c r="V180" s="91"/>
      <c r="W180" s="91"/>
      <c r="X180" s="91"/>
    </row>
    <row r="181" spans="1:24" x14ac:dyDescent="0.25">
      <c r="A181" s="129"/>
      <c r="B181" s="129"/>
      <c r="C181" s="129"/>
      <c r="D181" s="129"/>
      <c r="E181" s="129"/>
      <c r="F181" s="129"/>
      <c r="G181" s="132"/>
      <c r="H181" s="132"/>
      <c r="I181" s="132"/>
      <c r="J181" s="132"/>
      <c r="K181" s="132"/>
      <c r="L181" s="132"/>
      <c r="M181" s="132"/>
      <c r="N181" s="132"/>
      <c r="O181" s="132"/>
      <c r="P181" s="91"/>
      <c r="Q181" s="91"/>
      <c r="R181" s="91"/>
      <c r="S181" s="91"/>
      <c r="T181" s="91"/>
      <c r="U181" s="91"/>
      <c r="V181" s="91"/>
      <c r="W181" s="91"/>
      <c r="X181" s="91"/>
    </row>
    <row r="182" spans="1:24" ht="15" customHeight="1" x14ac:dyDescent="0.25">
      <c r="A182" s="129"/>
      <c r="B182" s="129"/>
      <c r="C182" s="129"/>
      <c r="D182" s="129"/>
      <c r="E182" s="129"/>
      <c r="F182" s="129"/>
      <c r="G182" s="132"/>
      <c r="H182" s="132"/>
      <c r="I182" s="132"/>
      <c r="J182" s="132"/>
      <c r="K182" s="132"/>
      <c r="L182" s="132"/>
      <c r="M182" s="132"/>
      <c r="N182" s="132"/>
      <c r="O182" s="132"/>
      <c r="P182" s="91"/>
      <c r="Q182" s="91"/>
      <c r="R182" s="91"/>
      <c r="S182" s="91"/>
      <c r="T182" s="91"/>
      <c r="U182" s="91"/>
      <c r="V182" s="91"/>
      <c r="W182" s="91"/>
      <c r="X182" s="91"/>
    </row>
    <row r="183" spans="1:24" x14ac:dyDescent="0.25">
      <c r="A183" s="129"/>
      <c r="B183" s="129"/>
      <c r="C183" s="129"/>
      <c r="D183" s="129"/>
      <c r="E183" s="129"/>
      <c r="F183" s="129"/>
      <c r="G183" s="132"/>
      <c r="H183" s="132"/>
      <c r="I183" s="132"/>
      <c r="J183" s="132"/>
      <c r="K183" s="132"/>
      <c r="L183" s="132"/>
      <c r="M183" s="132"/>
      <c r="N183" s="132"/>
      <c r="O183" s="132"/>
      <c r="P183" s="91"/>
      <c r="Q183" s="91"/>
      <c r="R183" s="91"/>
      <c r="S183" s="91"/>
      <c r="T183" s="91"/>
      <c r="U183" s="91"/>
      <c r="V183" s="91"/>
      <c r="W183" s="91"/>
      <c r="X183" s="91"/>
    </row>
    <row r="184" spans="1:24" x14ac:dyDescent="0.25">
      <c r="A184" s="129"/>
      <c r="B184" s="129"/>
      <c r="C184" s="129"/>
      <c r="D184" s="129"/>
      <c r="E184" s="129"/>
      <c r="F184" s="129"/>
      <c r="G184" s="132"/>
      <c r="H184" s="132"/>
      <c r="I184" s="132"/>
      <c r="J184" s="132"/>
      <c r="K184" s="132"/>
      <c r="L184" s="132"/>
      <c r="M184" s="132"/>
      <c r="N184" s="132"/>
      <c r="O184" s="132"/>
      <c r="P184" s="91"/>
      <c r="Q184" s="91"/>
      <c r="R184" s="91"/>
      <c r="S184" s="91"/>
      <c r="T184" s="91"/>
      <c r="U184" s="91"/>
      <c r="V184" s="91"/>
      <c r="W184" s="91"/>
      <c r="X184" s="91"/>
    </row>
    <row r="185" spans="1:24" x14ac:dyDescent="0.25">
      <c r="A185" s="129"/>
      <c r="B185" s="129"/>
      <c r="C185" s="129"/>
      <c r="D185" s="129"/>
      <c r="E185" s="129"/>
      <c r="F185" s="129"/>
      <c r="G185" s="132"/>
      <c r="H185" s="132"/>
      <c r="I185" s="132"/>
      <c r="J185" s="132"/>
      <c r="K185" s="132"/>
      <c r="L185" s="132"/>
      <c r="M185" s="132"/>
      <c r="N185" s="132"/>
      <c r="O185" s="132"/>
      <c r="P185" s="91"/>
      <c r="Q185" s="91"/>
      <c r="R185" s="91"/>
      <c r="S185" s="91"/>
      <c r="T185" s="91"/>
      <c r="U185" s="91"/>
      <c r="V185" s="91"/>
      <c r="W185" s="91"/>
      <c r="X185" s="91"/>
    </row>
    <row r="186" spans="1:24" x14ac:dyDescent="0.25">
      <c r="A186" s="129"/>
      <c r="B186" s="129"/>
      <c r="C186" s="129"/>
      <c r="D186" s="129"/>
      <c r="E186" s="129"/>
      <c r="F186" s="129"/>
      <c r="G186" s="132"/>
      <c r="H186" s="132"/>
      <c r="I186" s="132"/>
      <c r="J186" s="132"/>
      <c r="K186" s="132"/>
      <c r="L186" s="132"/>
      <c r="M186" s="132"/>
      <c r="N186" s="132"/>
      <c r="O186" s="132"/>
      <c r="P186" s="91"/>
      <c r="Q186" s="91"/>
      <c r="R186" s="91"/>
      <c r="S186" s="91"/>
      <c r="T186" s="91"/>
      <c r="U186" s="91"/>
      <c r="V186" s="91"/>
      <c r="W186" s="91"/>
      <c r="X186" s="91"/>
    </row>
    <row r="187" spans="1:24" x14ac:dyDescent="0.25">
      <c r="A187" s="129"/>
      <c r="B187" s="129"/>
      <c r="C187" s="129"/>
      <c r="D187" s="129"/>
      <c r="E187" s="129"/>
      <c r="F187" s="129"/>
      <c r="G187" s="132"/>
      <c r="H187" s="132"/>
      <c r="I187" s="132"/>
      <c r="J187" s="132"/>
      <c r="K187" s="132"/>
      <c r="L187" s="132"/>
      <c r="M187" s="132"/>
      <c r="N187" s="132"/>
      <c r="O187" s="132"/>
      <c r="P187" s="91"/>
      <c r="Q187" s="91"/>
      <c r="R187" s="91"/>
      <c r="S187" s="91"/>
      <c r="T187" s="91"/>
      <c r="U187" s="91"/>
      <c r="V187" s="91"/>
      <c r="W187" s="91"/>
      <c r="X187" s="91"/>
    </row>
    <row r="188" spans="1:24" x14ac:dyDescent="0.25">
      <c r="A188" s="129"/>
      <c r="B188" s="129"/>
      <c r="C188" s="129"/>
      <c r="D188" s="129"/>
      <c r="E188" s="129"/>
      <c r="F188" s="129"/>
      <c r="G188" s="132"/>
      <c r="H188" s="132"/>
      <c r="I188" s="132"/>
      <c r="J188" s="132"/>
      <c r="K188" s="132"/>
      <c r="L188" s="132"/>
      <c r="M188" s="132"/>
      <c r="N188" s="132"/>
      <c r="O188" s="132"/>
      <c r="P188" s="91"/>
      <c r="Q188" s="91"/>
      <c r="R188" s="91"/>
      <c r="S188" s="91"/>
      <c r="T188" s="91"/>
      <c r="U188" s="91"/>
      <c r="V188" s="91"/>
      <c r="W188" s="91"/>
      <c r="X188" s="91"/>
    </row>
    <row r="189" spans="1:24" x14ac:dyDescent="0.25">
      <c r="A189" s="129"/>
      <c r="B189" s="129"/>
      <c r="C189" s="129"/>
      <c r="D189" s="129"/>
      <c r="E189" s="129"/>
      <c r="F189" s="129"/>
      <c r="G189" s="132"/>
      <c r="H189" s="132"/>
      <c r="I189" s="132"/>
      <c r="J189" s="132"/>
      <c r="K189" s="132"/>
      <c r="L189" s="132"/>
      <c r="M189" s="132"/>
      <c r="N189" s="132"/>
      <c r="O189" s="132"/>
      <c r="P189" s="91"/>
      <c r="Q189" s="91"/>
      <c r="R189" s="91"/>
      <c r="S189" s="91"/>
      <c r="T189" s="91"/>
      <c r="U189" s="91"/>
      <c r="V189" s="91"/>
      <c r="W189" s="91"/>
      <c r="X189" s="91"/>
    </row>
    <row r="190" spans="1:24" x14ac:dyDescent="0.25">
      <c r="A190" s="129"/>
      <c r="B190" s="129"/>
      <c r="C190" s="129"/>
      <c r="D190" s="129"/>
      <c r="E190" s="129"/>
      <c r="F190" s="129"/>
      <c r="G190" s="132"/>
      <c r="H190" s="132"/>
      <c r="I190" s="132"/>
      <c r="J190" s="132"/>
      <c r="K190" s="132"/>
      <c r="L190" s="132"/>
      <c r="M190" s="132"/>
      <c r="N190" s="132"/>
      <c r="O190" s="132"/>
      <c r="P190" s="91"/>
      <c r="Q190" s="91"/>
      <c r="R190" s="91"/>
      <c r="S190" s="91"/>
      <c r="T190" s="91"/>
      <c r="U190" s="91"/>
      <c r="V190" s="91"/>
      <c r="W190" s="91"/>
      <c r="X190" s="91"/>
    </row>
    <row r="191" spans="1:24" x14ac:dyDescent="0.25">
      <c r="A191" s="129"/>
      <c r="B191" s="129"/>
      <c r="C191" s="129"/>
      <c r="D191" s="129"/>
      <c r="E191" s="129"/>
      <c r="F191" s="129"/>
      <c r="G191" s="132"/>
      <c r="H191" s="132"/>
      <c r="I191" s="132"/>
      <c r="J191" s="132"/>
      <c r="K191" s="132"/>
      <c r="L191" s="132"/>
      <c r="M191" s="132"/>
      <c r="N191" s="132"/>
      <c r="O191" s="132"/>
      <c r="P191" s="91"/>
      <c r="Q191" s="91"/>
      <c r="R191" s="91"/>
      <c r="S191" s="91"/>
      <c r="T191" s="91"/>
      <c r="U191" s="91"/>
      <c r="V191" s="91"/>
      <c r="W191" s="91"/>
      <c r="X191" s="91"/>
    </row>
    <row r="192" spans="1:24" x14ac:dyDescent="0.25">
      <c r="A192" s="129"/>
      <c r="B192" s="129"/>
      <c r="C192" s="129"/>
      <c r="D192" s="129"/>
      <c r="E192" s="129"/>
      <c r="F192" s="129"/>
      <c r="G192" s="132"/>
      <c r="H192" s="132"/>
      <c r="I192" s="132"/>
      <c r="J192" s="132"/>
      <c r="K192" s="132"/>
      <c r="L192" s="132"/>
      <c r="M192" s="132"/>
      <c r="N192" s="132"/>
      <c r="O192" s="132"/>
      <c r="P192" s="91"/>
      <c r="Q192" s="91"/>
      <c r="R192" s="91"/>
      <c r="S192" s="91"/>
      <c r="T192" s="91"/>
      <c r="U192" s="91"/>
      <c r="V192" s="91"/>
      <c r="W192" s="91"/>
      <c r="X192" s="91"/>
    </row>
    <row r="193" spans="1:24" x14ac:dyDescent="0.25">
      <c r="A193" s="129"/>
      <c r="B193" s="129"/>
      <c r="C193" s="129"/>
      <c r="D193" s="129"/>
      <c r="E193" s="129"/>
      <c r="F193" s="129"/>
      <c r="G193" s="132"/>
      <c r="H193" s="132"/>
      <c r="I193" s="132"/>
      <c r="J193" s="132"/>
      <c r="K193" s="132"/>
      <c r="L193" s="132"/>
      <c r="M193" s="132"/>
      <c r="N193" s="132"/>
      <c r="O193" s="132"/>
      <c r="P193" s="91"/>
      <c r="Q193" s="91"/>
      <c r="R193" s="91"/>
      <c r="S193" s="91"/>
      <c r="T193" s="91"/>
      <c r="U193" s="91"/>
      <c r="V193" s="91"/>
      <c r="W193" s="91"/>
      <c r="X193" s="91"/>
    </row>
    <row r="194" spans="1:24" x14ac:dyDescent="0.25">
      <c r="A194" s="129"/>
      <c r="B194" s="129"/>
      <c r="C194" s="129"/>
      <c r="D194" s="129"/>
      <c r="E194" s="129"/>
      <c r="F194" s="129"/>
      <c r="G194" s="132"/>
      <c r="H194" s="132"/>
      <c r="I194" s="132"/>
      <c r="J194" s="132"/>
      <c r="K194" s="132"/>
      <c r="L194" s="132"/>
      <c r="M194" s="132"/>
      <c r="N194" s="132"/>
      <c r="O194" s="132"/>
      <c r="P194" s="91"/>
      <c r="Q194" s="91"/>
      <c r="R194" s="91"/>
      <c r="S194" s="91"/>
      <c r="T194" s="91"/>
      <c r="U194" s="91"/>
      <c r="V194" s="91"/>
      <c r="W194" s="91"/>
      <c r="X194" s="91"/>
    </row>
  </sheetData>
  <pageMargins left="0.98425196850393704" right="0.98425196850393704" top="0.98425196850393704" bottom="0.98425196850393704" header="0.51181102362204722" footer="0.51181102362204722"/>
  <pageSetup paperSize="8" fitToHeight="0" orientation="portrait" r:id="rId1"/>
  <rowBreaks count="1" manualBreakCount="1">
    <brk id="86" max="16383" man="1"/>
  </rowBreaks>
  <colBreaks count="2" manualBreakCount="2">
    <brk id="6" max="1048575" man="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546D-8617-4278-8E2E-6D627210FE97}">
  <sheetPr>
    <pageSetUpPr fitToPage="1"/>
  </sheetPr>
  <dimension ref="A1:AG64"/>
  <sheetViews>
    <sheetView workbookViewId="0">
      <selection activeCell="AF7" sqref="AF7"/>
    </sheetView>
  </sheetViews>
  <sheetFormatPr defaultColWidth="8.85546875" defaultRowHeight="15" x14ac:dyDescent="0.25"/>
  <cols>
    <col min="1" max="1" width="19.42578125" bestFit="1" customWidth="1"/>
    <col min="2" max="33" width="35.42578125" customWidth="1"/>
  </cols>
  <sheetData>
    <row r="1" spans="1:33" ht="31.5" x14ac:dyDescent="0.25">
      <c r="A1" s="83" t="s">
        <v>267</v>
      </c>
    </row>
    <row r="5" spans="1:33" s="9" customFormat="1" ht="47.25" customHeight="1" x14ac:dyDescent="0.25">
      <c r="B5" s="159" t="str">
        <f>+'4-Portfolio Results'!C5</f>
        <v xml:space="preserve">Analysing the Strategic Direction (AM Policy and Objectives)
</v>
      </c>
      <c r="C5" s="159"/>
      <c r="D5" s="159" t="str">
        <f>+'4-Portfolio Results'!C6</f>
        <v xml:space="preserve">Levels of Service Framework
</v>
      </c>
      <c r="E5" s="159"/>
      <c r="F5" s="159" t="str">
        <f>+'4-Portfolio Results'!C7</f>
        <v>Demand Forecasting and Management</v>
      </c>
      <c r="G5" s="159"/>
      <c r="H5" s="159" t="str">
        <f>+'4-Portfolio Results'!C8</f>
        <v>Asset Condition and Performance</v>
      </c>
      <c r="I5" s="159"/>
      <c r="J5" s="159" t="str">
        <f>+'4-Portfolio Results'!C9</f>
        <v xml:space="preserve">The Strategic Asset Management Plan
</v>
      </c>
      <c r="K5" s="159"/>
      <c r="L5" s="159" t="str">
        <f>+'4-Portfolio Results'!C10</f>
        <v>Managing Risk and Resilience</v>
      </c>
      <c r="M5" s="159"/>
      <c r="N5" s="159" t="str">
        <f>+'4-Portfolio Results'!C11</f>
        <v>Operational Planning</v>
      </c>
      <c r="O5" s="159"/>
      <c r="P5" s="159" t="str">
        <f>+'4-Portfolio Results'!C12</f>
        <v>Capital Works Planning</v>
      </c>
      <c r="Q5" s="159"/>
      <c r="R5" s="159" t="str">
        <f>+'4-Portfolio Results'!C13</f>
        <v>Asset Financial Planning and Management</v>
      </c>
      <c r="S5" s="159"/>
      <c r="T5" s="159" t="str">
        <f>+'4-Portfolio Results'!C14</f>
        <v>AM Plans (for the Asset Portfolio and Assets)</v>
      </c>
      <c r="U5" s="159"/>
      <c r="V5" s="159" t="str">
        <f>+'4-Portfolio Results'!C15</f>
        <v>AM People and Leaders</v>
      </c>
      <c r="W5" s="159"/>
      <c r="X5" s="157" t="str">
        <f>+'4-Portfolio Results'!C16</f>
        <v xml:space="preserve">Asset Data and Information </v>
      </c>
      <c r="Y5" s="158"/>
      <c r="Z5" s="157" t="str">
        <f>+'4-Portfolio Results'!C17</f>
        <v>Asset Management Information Systems (AMIS)</v>
      </c>
      <c r="AA5" s="158"/>
      <c r="AB5" s="159" t="str">
        <f>+'4-Portfolio Results'!C18</f>
        <v>AM Process Management</v>
      </c>
      <c r="AC5" s="159"/>
      <c r="AD5" s="157" t="str">
        <f>+'4-Portfolio Results'!C19</f>
        <v>Outsourcing and Procurement</v>
      </c>
      <c r="AE5" s="158"/>
      <c r="AF5" s="9" t="str">
        <f>+'4-Portfolio Results'!C20</f>
        <v>Continual Improvement</v>
      </c>
    </row>
    <row r="6" spans="1:33" x14ac:dyDescent="0.25">
      <c r="B6" s="137" t="s">
        <v>73</v>
      </c>
      <c r="C6" s="137" t="s">
        <v>74</v>
      </c>
      <c r="D6" s="137" t="s">
        <v>73</v>
      </c>
      <c r="E6" s="137" t="s">
        <v>74</v>
      </c>
      <c r="F6" s="137" t="s">
        <v>73</v>
      </c>
      <c r="G6" s="137" t="s">
        <v>74</v>
      </c>
      <c r="H6" s="137" t="s">
        <v>73</v>
      </c>
      <c r="I6" s="137" t="s">
        <v>74</v>
      </c>
      <c r="J6" s="137" t="s">
        <v>73</v>
      </c>
      <c r="K6" s="137" t="s">
        <v>74</v>
      </c>
      <c r="L6" s="137" t="s">
        <v>73</v>
      </c>
      <c r="M6" s="137" t="s">
        <v>74</v>
      </c>
      <c r="N6" s="137" t="s">
        <v>73</v>
      </c>
      <c r="O6" s="137" t="s">
        <v>74</v>
      </c>
      <c r="P6" s="137" t="s">
        <v>73</v>
      </c>
      <c r="Q6" s="137" t="s">
        <v>74</v>
      </c>
      <c r="R6" s="137" t="s">
        <v>73</v>
      </c>
      <c r="S6" s="137" t="s">
        <v>74</v>
      </c>
      <c r="T6" s="137" t="s">
        <v>73</v>
      </c>
      <c r="U6" s="137" t="s">
        <v>74</v>
      </c>
      <c r="V6" s="137" t="s">
        <v>73</v>
      </c>
      <c r="W6" s="137" t="s">
        <v>74</v>
      </c>
      <c r="X6" s="137" t="s">
        <v>73</v>
      </c>
      <c r="Y6" s="137" t="s">
        <v>74</v>
      </c>
      <c r="Z6" s="137" t="s">
        <v>73</v>
      </c>
      <c r="AA6" s="137" t="s">
        <v>74</v>
      </c>
      <c r="AB6" s="137" t="s">
        <v>73</v>
      </c>
      <c r="AC6" s="137" t="s">
        <v>74</v>
      </c>
      <c r="AD6" s="137" t="s">
        <v>73</v>
      </c>
      <c r="AE6" s="137" t="s">
        <v>74</v>
      </c>
      <c r="AF6" s="137" t="s">
        <v>73</v>
      </c>
      <c r="AG6" s="137" t="s">
        <v>74</v>
      </c>
    </row>
    <row r="7" spans="1:33" s="111" customFormat="1" x14ac:dyDescent="0.25">
      <c r="A7" s="111" t="s">
        <v>268</v>
      </c>
      <c r="B7" s="138">
        <f>+'4-Portfolio Results'!P5</f>
        <v>5</v>
      </c>
      <c r="C7" s="138">
        <f>+'4-Portfolio Results'!Q5</f>
        <v>85</v>
      </c>
      <c r="D7" s="138">
        <f>+'4-Portfolio Results'!P6</f>
        <v>10</v>
      </c>
      <c r="E7" s="138">
        <f>+'4-Portfolio Results'!Q6</f>
        <v>30</v>
      </c>
      <c r="F7" s="138">
        <f>+'4-Portfolio Results'!P7</f>
        <v>45</v>
      </c>
      <c r="G7" s="138">
        <f>+'4-Portfolio Results'!Q7</f>
        <v>45</v>
      </c>
      <c r="H7" s="138">
        <f>+'4-Portfolio Results'!P8</f>
        <v>45</v>
      </c>
      <c r="I7" s="138">
        <f>+'4-Portfolio Results'!Q8</f>
        <v>65</v>
      </c>
      <c r="J7" s="138">
        <f>+'4-Portfolio Results'!P9</f>
        <v>0</v>
      </c>
      <c r="K7" s="138">
        <f>+'4-Portfolio Results'!Q9</f>
        <v>70</v>
      </c>
      <c r="L7" s="138">
        <f>+'4-Portfolio Results'!P10</f>
        <v>35</v>
      </c>
      <c r="M7" s="138">
        <f>+'4-Portfolio Results'!Q10</f>
        <v>45</v>
      </c>
      <c r="N7" s="138">
        <f>+'4-Portfolio Results'!P11</f>
        <v>95</v>
      </c>
      <c r="O7" s="138">
        <f>+'4-Portfolio Results'!Q11</f>
        <v>100</v>
      </c>
      <c r="P7" s="138">
        <f>+'4-Portfolio Results'!P12</f>
        <v>70</v>
      </c>
      <c r="Q7" s="138">
        <f>+'4-Portfolio Results'!Q12</f>
        <v>70</v>
      </c>
      <c r="R7" s="138">
        <f>+'4-Portfolio Results'!P13</f>
        <v>45</v>
      </c>
      <c r="S7" s="138">
        <f>+'4-Portfolio Results'!Q13</f>
        <v>45</v>
      </c>
      <c r="T7" s="138">
        <f>+'4-Portfolio Results'!P14</f>
        <v>40</v>
      </c>
      <c r="U7" s="138">
        <f>+'4-Portfolio Results'!Q14</f>
        <v>45</v>
      </c>
      <c r="V7" s="138">
        <f>+'4-Portfolio Results'!P15</f>
        <v>30</v>
      </c>
      <c r="W7" s="138">
        <f>+'4-Portfolio Results'!Q15</f>
        <v>45</v>
      </c>
      <c r="X7" s="138">
        <f>+'4-Portfolio Results'!P16</f>
        <v>45</v>
      </c>
      <c r="Y7" s="138">
        <f>+'4-Portfolio Results'!Q16</f>
        <v>60</v>
      </c>
      <c r="Z7" s="138">
        <f>+'4-Portfolio Results'!P17</f>
        <v>30</v>
      </c>
      <c r="AA7" s="138">
        <f>+'4-Portfolio Results'!Q17</f>
        <v>35</v>
      </c>
      <c r="AB7" s="138">
        <f>+'4-Portfolio Results'!P18</f>
        <v>35</v>
      </c>
      <c r="AC7" s="138">
        <f>+'4-Portfolio Results'!Q18</f>
        <v>70</v>
      </c>
      <c r="AD7" s="138">
        <f>+'4-Portfolio Results'!P19</f>
        <v>30</v>
      </c>
      <c r="AE7" s="138">
        <f>+'4-Portfolio Results'!Q19</f>
        <v>50</v>
      </c>
      <c r="AF7" s="138">
        <f>+'4-Portfolio Results'!P20</f>
        <v>50</v>
      </c>
      <c r="AG7" s="138">
        <f>+'4-Portfolio Results'!Q20</f>
        <v>70</v>
      </c>
    </row>
    <row r="8" spans="1:33" x14ac:dyDescent="0.25">
      <c r="A8" t="str">
        <f>+'4-Portfolio Results'!D2</f>
        <v>Enter Portfolio 1</v>
      </c>
      <c r="B8" s="139">
        <f>+'4-Portfolio Results'!D5</f>
        <v>5</v>
      </c>
      <c r="C8" s="139">
        <f>+'4-Portfolio Results'!E5</f>
        <v>85</v>
      </c>
      <c r="D8" s="139">
        <f>+'4-Portfolio Results'!D6</f>
        <v>10</v>
      </c>
      <c r="E8" s="139">
        <f>+'4-Portfolio Results'!E6</f>
        <v>30</v>
      </c>
      <c r="F8" s="139">
        <f>+'4-Portfolio Results'!D7</f>
        <v>45</v>
      </c>
      <c r="G8" s="139">
        <f>+'4-Portfolio Results'!E7</f>
        <v>45</v>
      </c>
      <c r="H8" s="139">
        <f>+'4-Portfolio Results'!D8</f>
        <v>45</v>
      </c>
      <c r="I8" s="139">
        <f>+'4-Portfolio Results'!E8</f>
        <v>65</v>
      </c>
      <c r="J8" s="139">
        <f>+'4-Portfolio Results'!D9</f>
        <v>0</v>
      </c>
      <c r="K8" s="139">
        <f>+'4-Portfolio Results'!E9</f>
        <v>70</v>
      </c>
      <c r="L8" s="139">
        <f>+'4-Portfolio Results'!D10</f>
        <v>35</v>
      </c>
      <c r="M8" s="139">
        <f>+'4-Portfolio Results'!E10</f>
        <v>45</v>
      </c>
      <c r="N8" s="139">
        <f>+'4-Portfolio Results'!D11</f>
        <v>95</v>
      </c>
      <c r="O8" s="139">
        <f>+'4-Portfolio Results'!E11</f>
        <v>100</v>
      </c>
      <c r="P8" s="139">
        <f>+'4-Portfolio Results'!D12</f>
        <v>70</v>
      </c>
      <c r="Q8" s="139">
        <f>+'4-Portfolio Results'!E12</f>
        <v>70</v>
      </c>
      <c r="R8" s="139">
        <f>+'4-Portfolio Results'!D13</f>
        <v>45</v>
      </c>
      <c r="S8" s="139">
        <f>+'4-Portfolio Results'!E13</f>
        <v>45</v>
      </c>
      <c r="T8" s="139">
        <f>+'4-Portfolio Results'!D14</f>
        <v>40</v>
      </c>
      <c r="U8" s="139">
        <f>+'4-Portfolio Results'!E14</f>
        <v>45</v>
      </c>
      <c r="V8" s="139">
        <f>+'4-Portfolio Results'!D15</f>
        <v>30</v>
      </c>
      <c r="W8" s="139">
        <f>+'4-Portfolio Results'!E15</f>
        <v>45</v>
      </c>
      <c r="X8" s="139">
        <f>+'4-Portfolio Results'!D16</f>
        <v>45</v>
      </c>
      <c r="Y8" s="139">
        <f>+'4-Portfolio Results'!E16</f>
        <v>60</v>
      </c>
      <c r="Z8" s="139">
        <f>+'4-Portfolio Results'!D17</f>
        <v>30</v>
      </c>
      <c r="AA8" s="139">
        <f>+'4-Portfolio Results'!E17</f>
        <v>35</v>
      </c>
      <c r="AB8" s="139">
        <f>+'4-Portfolio Results'!D18</f>
        <v>35</v>
      </c>
      <c r="AC8" s="139">
        <f>+'4-Portfolio Results'!E18</f>
        <v>70</v>
      </c>
      <c r="AD8" s="139">
        <f>+'4-Portfolio Results'!D19</f>
        <v>30</v>
      </c>
      <c r="AE8" s="139">
        <f>+'4-Portfolio Results'!E19</f>
        <v>50</v>
      </c>
      <c r="AF8" s="139">
        <f>+'4-Portfolio Results'!D20</f>
        <v>50</v>
      </c>
      <c r="AG8" s="139">
        <f>+'4-Portfolio Results'!E20</f>
        <v>70</v>
      </c>
    </row>
    <row r="9" spans="1:33" x14ac:dyDescent="0.25">
      <c r="A9" t="str">
        <f>+'4-Portfolio Results'!H2</f>
        <v>Enter Portfolio 2</v>
      </c>
      <c r="B9" s="139">
        <f>+'4-Portfolio Results'!H5</f>
        <v>5</v>
      </c>
      <c r="C9" s="139">
        <f>+'4-Portfolio Results'!I5</f>
        <v>85</v>
      </c>
      <c r="D9" s="139">
        <f>+'4-Portfolio Results'!H6</f>
        <v>10</v>
      </c>
      <c r="E9" s="139">
        <f>+'4-Portfolio Results'!I6</f>
        <v>30</v>
      </c>
      <c r="F9" s="139">
        <f>+'4-Portfolio Results'!H7</f>
        <v>45</v>
      </c>
      <c r="G9" s="139">
        <f>+'4-Portfolio Results'!I7</f>
        <v>45</v>
      </c>
      <c r="H9" s="139">
        <f>+'4-Portfolio Results'!H8</f>
        <v>45</v>
      </c>
      <c r="I9" s="139">
        <f>+'4-Portfolio Results'!I8</f>
        <v>65</v>
      </c>
      <c r="J9" s="139">
        <f>+'4-Portfolio Results'!H9</f>
        <v>0</v>
      </c>
      <c r="K9" s="139">
        <f>+'4-Portfolio Results'!I9</f>
        <v>70</v>
      </c>
      <c r="L9" s="139">
        <f>+'4-Portfolio Results'!H10</f>
        <v>35</v>
      </c>
      <c r="M9" s="139">
        <f>+'4-Portfolio Results'!I10</f>
        <v>45</v>
      </c>
      <c r="N9" s="139">
        <f>+'4-Portfolio Results'!H11</f>
        <v>95</v>
      </c>
      <c r="O9" s="139">
        <f>+'4-Portfolio Results'!I11</f>
        <v>100</v>
      </c>
      <c r="P9" s="139">
        <f>+'4-Portfolio Results'!H12</f>
        <v>70</v>
      </c>
      <c r="Q9" s="139">
        <f>+'4-Portfolio Results'!I12</f>
        <v>70</v>
      </c>
      <c r="R9" s="139">
        <f>+'4-Portfolio Results'!H13</f>
        <v>45</v>
      </c>
      <c r="S9" s="139">
        <f>+'4-Portfolio Results'!I13</f>
        <v>45</v>
      </c>
      <c r="T9" s="139">
        <f>+'4-Portfolio Results'!H14</f>
        <v>40</v>
      </c>
      <c r="U9" s="139">
        <f>+'4-Portfolio Results'!I14</f>
        <v>45</v>
      </c>
      <c r="V9" s="139">
        <f>+'4-Portfolio Results'!H15</f>
        <v>30</v>
      </c>
      <c r="W9" s="139">
        <f>+'4-Portfolio Results'!I15</f>
        <v>45</v>
      </c>
      <c r="X9" s="139">
        <f>+'4-Portfolio Results'!H16</f>
        <v>45</v>
      </c>
      <c r="Y9" s="139">
        <f>+'4-Portfolio Results'!I16</f>
        <v>60</v>
      </c>
      <c r="Z9" s="139">
        <f>+'4-Portfolio Results'!H17</f>
        <v>30</v>
      </c>
      <c r="AA9" s="139">
        <f>+'4-Portfolio Results'!I17</f>
        <v>35</v>
      </c>
      <c r="AB9" s="139">
        <f>+'4-Portfolio Results'!H18</f>
        <v>35</v>
      </c>
      <c r="AC9" s="139">
        <f>+'4-Portfolio Results'!I18</f>
        <v>70</v>
      </c>
      <c r="AD9" s="139">
        <f>+'4-Portfolio Results'!H19</f>
        <v>30</v>
      </c>
      <c r="AE9" s="139">
        <f>+'4-Portfolio Results'!I19</f>
        <v>50</v>
      </c>
      <c r="AF9" s="139">
        <f>+'4-Portfolio Results'!H20</f>
        <v>50</v>
      </c>
      <c r="AG9" s="139">
        <f>+'4-Portfolio Results'!I20</f>
        <v>70</v>
      </c>
    </row>
    <row r="35" spans="10:33" x14ac:dyDescent="0.25">
      <c r="AD35" s="124"/>
      <c r="AE35" s="124"/>
      <c r="AF35" s="124"/>
      <c r="AG35" s="124"/>
    </row>
    <row r="46" spans="10:33" x14ac:dyDescent="0.25">
      <c r="J46" s="25"/>
    </row>
    <row r="64" spans="10:10" x14ac:dyDescent="0.25">
      <c r="J64" s="25"/>
    </row>
  </sheetData>
  <mergeCells count="15">
    <mergeCell ref="L5:M5"/>
    <mergeCell ref="B5:C5"/>
    <mergeCell ref="D5:E5"/>
    <mergeCell ref="F5:G5"/>
    <mergeCell ref="H5:I5"/>
    <mergeCell ref="J5:K5"/>
    <mergeCell ref="Z5:AA5"/>
    <mergeCell ref="AB5:AC5"/>
    <mergeCell ref="AD5:AE5"/>
    <mergeCell ref="N5:O5"/>
    <mergeCell ref="P5:Q5"/>
    <mergeCell ref="R5:S5"/>
    <mergeCell ref="T5:U5"/>
    <mergeCell ref="V5:W5"/>
    <mergeCell ref="X5:Y5"/>
  </mergeCells>
  <pageMargins left="0.70866141732283472" right="0.70866141732283472" top="0.74803149606299213" bottom="0.74803149606299213" header="0.31496062992125984" footer="0.31496062992125984"/>
  <pageSetup paperSize="9" scale="4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A1997928</value>
    </field>
    <field name="Objective-Title">
      <value order="0">Asset_Management_Maturity_Assessment_Tool_2021</value>
    </field>
    <field name="Objective-Description">
      <value order="0"/>
    </field>
    <field name="Objective-CreationStamp">
      <value order="0">2023-11-06T21:12:01Z</value>
    </field>
    <field name="Objective-IsApproved">
      <value order="0">false</value>
    </field>
    <field name="Objective-IsPublished">
      <value order="0">false</value>
    </field>
    <field name="Objective-DatePublished">
      <value order="0"/>
    </field>
    <field name="Objective-ModificationStamp">
      <value order="0">2024-01-08T20:21:20Z</value>
    </field>
    <field name="Objective-Owner">
      <value order="0">Michael David</value>
    </field>
    <field name="Objective-Path">
      <value order="0">Objective Global Folder:TEC Global Folder (fA27):Tertiary Education Organisations:Sector:TO-B- CAPITAL ASSET MANAGEMENT (CAM) -NO:2023 CAM</value>
    </field>
    <field name="Objective-Parent">
      <value order="0">2023 CAM</value>
    </field>
    <field name="Objective-State">
      <value order="0">Being Edited</value>
    </field>
    <field name="Objective-VersionId">
      <value order="0">vA4504047</value>
    </field>
    <field name="Objective-Version">
      <value order="0">0.2</value>
    </field>
    <field name="Objective-VersionNumber">
      <value order="0">2</value>
    </field>
    <field name="Objective-VersionComment">
      <value order="0"/>
    </field>
    <field name="Objective-FileNumber">
      <value order="0">TO-B-XX/10-2620</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1-Cover sheet</vt:lpstr>
      <vt:lpstr>2-Context</vt:lpstr>
      <vt:lpstr>3-Portfolio 1</vt:lpstr>
      <vt:lpstr>3-Portfolio 2</vt:lpstr>
      <vt:lpstr>4-Portfolio Results</vt:lpstr>
      <vt:lpstr>5-Results by Element</vt:lpstr>
      <vt:lpstr>'1-Cover sheet'!Print_Area</vt:lpstr>
      <vt:lpstr>'2-Context'!Print_Area</vt:lpstr>
      <vt:lpstr>'3-Portfolio 1'!Print_Area</vt:lpstr>
      <vt:lpstr>'3-Portfolio 2'!Print_Area</vt:lpstr>
      <vt:lpstr>'4-Portfolio Results'!Print_Area</vt:lpstr>
      <vt:lpstr>'5-Results by Element'!Print_Area</vt:lpstr>
      <vt:lpstr>Instructions!Print_Area</vt:lpstr>
      <vt:lpstr>'3-Portfolio 1'!Print_Titles</vt:lpstr>
      <vt:lpstr>'3-Portfolio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NZ Treasury reproduced with permission</dc:creator>
  <dcterms:created xsi:type="dcterms:W3CDTF">2021-12-02T23:08:03Z</dcterms:created>
  <dcterms:modified xsi:type="dcterms:W3CDTF">2024-01-08T20:58:17Z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A1997928</vt:lpwstr>
  </property>
  <property fmtid="{D5CDD505-2E9C-101B-9397-08002B2CF9AE}" pid="4" name="Objective-Title">
    <vt:lpwstr>Asset_Management_Maturity_Assessment_Tool_2021</vt:lpwstr>
  </property>
  <property fmtid="{D5CDD505-2E9C-101B-9397-08002B2CF9AE}" pid="5" name="Objective-Description">
    <vt:lpwstr/>
  </property>
  <property fmtid="{D5CDD505-2E9C-101B-9397-08002B2CF9AE}" pid="6" name="Objective-CreationStamp">
    <vt:filetime>2023-11-07T20:19:37Z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2024-01-08T20:21:20Z</vt:filetime>
  </property>
  <property fmtid="{D5CDD505-2E9C-101B-9397-08002B2CF9AE}" pid="11" name="Objective-Owner">
    <vt:lpwstr>Michael David</vt:lpwstr>
  </property>
  <property fmtid="{D5CDD505-2E9C-101B-9397-08002B2CF9AE}" pid="12" name="Objective-Path">
    <vt:lpwstr>Objective Global Folder:TEC Global Folder (fA27):Tertiary Education Organisations:Sector:TO-B- CAPITAL ASSET MANAGEMENT (CAM) -NO:2023 CAM:</vt:lpwstr>
  </property>
  <property fmtid="{D5CDD505-2E9C-101B-9397-08002B2CF9AE}" pid="13" name="Objective-Parent">
    <vt:lpwstr>2023 CAM</vt:lpwstr>
  </property>
  <property fmtid="{D5CDD505-2E9C-101B-9397-08002B2CF9AE}" pid="14" name="Objective-State">
    <vt:lpwstr>Being Edited</vt:lpwstr>
  </property>
  <property fmtid="{D5CDD505-2E9C-101B-9397-08002B2CF9AE}" pid="15" name="Objective-VersionId">
    <vt:lpwstr>vA4504047</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TO-B-XX/10-2620</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ies>
</file>