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8740" windowHeight="12675" tabRatio="898"/>
  </bookViews>
  <sheets>
    <sheet name="Travel" sheetId="21" r:id="rId1"/>
    <sheet name="Other" sheetId="22" r:id="rId2"/>
    <sheet name="Hospitality provided" sheetId="19" r:id="rId3"/>
    <sheet name="Gifts and hospitality received" sheetId="20" r:id="rId4"/>
  </sheets>
  <definedNames>
    <definedName name="_xlnm.Print_Area" localSheetId="3">'Gifts and hospitality received'!$A:$F</definedName>
    <definedName name="_xlnm.Print_Area" localSheetId="2">'Hospitality provided'!$A:$E</definedName>
    <definedName name="_xlnm.Print_Area" localSheetId="1">Other!$A:$E</definedName>
    <definedName name="_xlnm.Print_Area" localSheetId="0">Travel!$A:$E</definedName>
  </definedNames>
  <calcPr calcId="145621"/>
</workbook>
</file>

<file path=xl/calcChain.xml><?xml version="1.0" encoding="utf-8"?>
<calcChain xmlns="http://schemas.openxmlformats.org/spreadsheetml/2006/main">
  <c r="B62" i="21" l="1"/>
  <c r="B28" i="21"/>
  <c r="B11" i="21"/>
  <c r="B14" i="19" l="1"/>
  <c r="B7" i="19"/>
  <c r="B36" i="22"/>
  <c r="B17" i="21" l="1"/>
  <c r="B61" i="21"/>
  <c r="B16" i="21" l="1"/>
  <c r="B19" i="21" s="1"/>
  <c r="B62" i="22"/>
  <c r="B75" i="22" s="1"/>
  <c r="B77" i="22" s="1"/>
  <c r="B37" i="21" l="1"/>
  <c r="B64" i="21" l="1"/>
  <c r="B66" i="21" s="1"/>
  <c r="B12" i="19"/>
</calcChain>
</file>

<file path=xl/sharedStrings.xml><?xml version="1.0" encoding="utf-8"?>
<sst xmlns="http://schemas.openxmlformats.org/spreadsheetml/2006/main" count="431" uniqueCount="135">
  <si>
    <t>Description</t>
  </si>
  <si>
    <t>Date</t>
  </si>
  <si>
    <t>Location</t>
  </si>
  <si>
    <t>Tim Fowler</t>
  </si>
  <si>
    <t>Name of organisation</t>
  </si>
  <si>
    <t>Name of Chief Executive</t>
  </si>
  <si>
    <t>Disclosure period</t>
  </si>
  <si>
    <t>Hospitality provided</t>
  </si>
  <si>
    <t>Nature</t>
  </si>
  <si>
    <t>Location/s</t>
  </si>
  <si>
    <t>Tertiary Education Commission</t>
  </si>
  <si>
    <t>Wellington</t>
  </si>
  <si>
    <t xml:space="preserve">Offered by </t>
  </si>
  <si>
    <t>Estimated value (NZ$)</t>
  </si>
  <si>
    <t>Offered by</t>
  </si>
  <si>
    <t xml:space="preserve">Estimated value (NZ$) </t>
  </si>
  <si>
    <t>No hospitality or gifts received</t>
  </si>
  <si>
    <t>Total for the period</t>
  </si>
  <si>
    <t xml:space="preserve">Purpose (e.g. visiting district offices...) </t>
  </si>
  <si>
    <t xml:space="preserve">Purpose (e.g. attending conference on...) </t>
  </si>
  <si>
    <t>Nature (e.g. hotel costs, airfares, and taxis)</t>
  </si>
  <si>
    <t xml:space="preserve">Purpose (e.g. hosting delegation from...) </t>
  </si>
  <si>
    <t>Non-credit card expenses (incl. GST)</t>
  </si>
  <si>
    <t xml:space="preserve">Purpose </t>
  </si>
  <si>
    <t>Amount (NZ$)</t>
  </si>
  <si>
    <t>Credit card expenses (incl. GST)</t>
  </si>
  <si>
    <t>Subtotal</t>
  </si>
  <si>
    <t>Auckland</t>
  </si>
  <si>
    <t>Airfares</t>
  </si>
  <si>
    <t xml:space="preserve">Other </t>
  </si>
  <si>
    <t>Non Credit card expenses (incl. GST)</t>
  </si>
  <si>
    <t xml:space="preserve">Gifts and hospitality received </t>
  </si>
  <si>
    <t>Nature (e.g. hotel costs, travel, etc.)</t>
  </si>
  <si>
    <t xml:space="preserve">   International travel</t>
  </si>
  <si>
    <t xml:space="preserve">   Domestic travel</t>
  </si>
  <si>
    <t xml:space="preserve">   Gifts received</t>
  </si>
  <si>
    <t xml:space="preserve">   Hospitality received</t>
  </si>
  <si>
    <t>Mobile</t>
  </si>
  <si>
    <t>Taxi</t>
  </si>
  <si>
    <t>Christchurch</t>
  </si>
  <si>
    <t>Attend University of Canterbury Council meeting</t>
  </si>
  <si>
    <t>Minister's announcement of ICT Graduate Schools</t>
  </si>
  <si>
    <t>Wellington-Auckland return</t>
  </si>
  <si>
    <t>University of Canterbury Governance Oversight Group meeting</t>
  </si>
  <si>
    <t>Wellington-Christchurch return</t>
  </si>
  <si>
    <t>05/08/2015</t>
  </si>
  <si>
    <t>Associated with attending University of Canterbury Governance Oversight Group meeting</t>
  </si>
  <si>
    <t xml:space="preserve">Attend Independent Tertiary Institutions Board meeting </t>
  </si>
  <si>
    <t>Associated with attending Independent Tertiary Institutions Board meeting</t>
  </si>
  <si>
    <t xml:space="preserve">Meeting with Lincoln University </t>
  </si>
  <si>
    <t>Associated with meeting at Lincoln University</t>
  </si>
  <si>
    <t>Rental car</t>
  </si>
  <si>
    <t xml:space="preserve">Associated with attending Equal Employment Opportunity Trust diversity awards </t>
  </si>
  <si>
    <t>Accommodation</t>
  </si>
  <si>
    <t xml:space="preserve">Meeting with Northland Polytechnic Council </t>
  </si>
  <si>
    <t>Wellington-Whangarei return</t>
  </si>
  <si>
    <t>Speak at Independent Tertiary Education New Zealand conference</t>
  </si>
  <si>
    <t>Wellington-Rotorua return</t>
  </si>
  <si>
    <t>Mobile rental</t>
  </si>
  <si>
    <t>Reimbursement of mobile charges</t>
  </si>
  <si>
    <t>Rotorua</t>
  </si>
  <si>
    <t>Meals</t>
  </si>
  <si>
    <t>Whangarei Airport</t>
  </si>
  <si>
    <t>Travel to Christchurch for meeting with Lincoln University</t>
  </si>
  <si>
    <t>Mobile charges</t>
  </si>
  <si>
    <t>Dinner with Stephen Connolly, Director -GlobalEd Services</t>
  </si>
  <si>
    <t>Dinner meeting</t>
  </si>
  <si>
    <t>Chief Executive's attendance at INSEAD Advanced Management Programme</t>
  </si>
  <si>
    <t>Airfare</t>
  </si>
  <si>
    <t>Auckland-Singapore return</t>
  </si>
  <si>
    <t>Attendance at University of Canterbury Oversight Governance Group meeting</t>
  </si>
  <si>
    <t>Meeting with Lincoln University</t>
  </si>
  <si>
    <t>University of Canterbury Oversight Governance Group meeting</t>
  </si>
  <si>
    <t>Car parking</t>
  </si>
  <si>
    <t>Dinner with Don Tapscott and McKinsey Group, International visitors, hosted by NZQA</t>
  </si>
  <si>
    <t xml:space="preserve">Breakfast with David Savill, Hobsons, International education solutions company </t>
  </si>
  <si>
    <t>Attending Digital Government Chief Executive's Roundtable event</t>
  </si>
  <si>
    <t>`</t>
  </si>
  <si>
    <t>Meeting with Simson Grierson</t>
  </si>
  <si>
    <t>Reimbursements</t>
  </si>
  <si>
    <t>01/09/2015</t>
  </si>
  <si>
    <t>03/09/2015</t>
  </si>
  <si>
    <t>International and Domestic travel expenses</t>
  </si>
  <si>
    <t>Associated with attending University of Canterbury Oversight Governance Group meeting</t>
  </si>
  <si>
    <t>Accommodation: INSEAD Residence, 28 February to 26 march 2016</t>
  </si>
  <si>
    <t>Singapore</t>
  </si>
  <si>
    <t>Attend University of Canterbury Oversight Governance Group meeting</t>
  </si>
  <si>
    <t xml:space="preserve">Associated with attending Advanced Management Programme </t>
  </si>
  <si>
    <t>Course fee for Chief Executive's attendance at INSEAD Advanced Management Programme</t>
  </si>
  <si>
    <t>Associated with attending Northland Polytechnic Council meeting</t>
  </si>
  <si>
    <t>Airport parking</t>
  </si>
  <si>
    <t xml:space="preserve">Purpose (e.g. hosting delegation from ...) </t>
  </si>
  <si>
    <t>Health and Safety</t>
  </si>
  <si>
    <t>Associated with attending Advanced Management Programme  28 February to 26 March 16</t>
  </si>
  <si>
    <t>Sim card</t>
  </si>
  <si>
    <t>Associated with attending Advanced Management Programme  28 February to 26 March 16 -Medicine</t>
  </si>
  <si>
    <t>Medicine-Health and safety</t>
  </si>
  <si>
    <t>Stationery</t>
  </si>
  <si>
    <t>Meeting with providers</t>
  </si>
  <si>
    <t>Associated with meeting with providers</t>
  </si>
  <si>
    <t xml:space="preserve">Posting course books back to NZ </t>
  </si>
  <si>
    <r>
      <t xml:space="preserve">Breakfast with </t>
    </r>
    <r>
      <rPr>
        <sz val="10"/>
        <rFont val="Arial"/>
        <family val="2"/>
      </rPr>
      <t>Murray Strong - ICT Graduate Schools</t>
    </r>
  </si>
  <si>
    <t xml:space="preserve">Rotorua-Auckland </t>
  </si>
  <si>
    <t>Associated with attending Minister's announcement of Information Communications Technology Graduate Schools</t>
  </si>
  <si>
    <t>Associated with attending Independent Tertiary Institutions Board- Auckland meeting</t>
  </si>
  <si>
    <t>Associated with attending Equal Employment Opportunity Trust Diversity Awards dinner</t>
  </si>
  <si>
    <t xml:space="preserve">Associated with Meeting with Dr John Wood- Lincoln University </t>
  </si>
  <si>
    <t>Associated with speaking at Independent Tertiary Education New Zealand conference</t>
  </si>
  <si>
    <t>Associated with attending Wellington Group meeting</t>
  </si>
  <si>
    <t>Training from 28 February to 25 March 2016</t>
  </si>
  <si>
    <t>Associated with attending Advanced Management Programme 28 February to 26 March 16</t>
  </si>
  <si>
    <t>Attend Equal Employment Opportunity Trust diversity awards dinner</t>
  </si>
  <si>
    <t>Associated with Speaking at Independent Tertiary Education New Zealand conference</t>
  </si>
  <si>
    <t>Associated with Attendance at Education System Performance Improvement Framework Chief Executive's workshop</t>
  </si>
  <si>
    <t>Associated with travel to INSEAD Professional Management Course- Singapore</t>
  </si>
  <si>
    <t>Meeting with NorthTec Council</t>
  </si>
  <si>
    <t>Associated with meeting with NorthTec Council</t>
  </si>
  <si>
    <t xml:space="preserve">Treatment for injury- while attending Advanced management Programme </t>
  </si>
  <si>
    <t>Fees</t>
  </si>
  <si>
    <t>07/04/2015*</t>
  </si>
  <si>
    <t>*note cost incurred in April 2015 but did not appear on credit card statement till July 2015</t>
  </si>
  <si>
    <t>Accommodation and meals</t>
  </si>
  <si>
    <t>Malaysia</t>
  </si>
  <si>
    <t>Associated with meetings with providers</t>
  </si>
  <si>
    <t>Coffee-meeting with Commissioner John Morris</t>
  </si>
  <si>
    <t>Associated with attending the launch of the Centres of Asia Pacific Excellence at Victoria University</t>
  </si>
  <si>
    <t>1 July 2015 to 30 June 2016</t>
  </si>
  <si>
    <t>1 July 2015 to 30 June  2016</t>
  </si>
  <si>
    <t>Mobile Rental</t>
  </si>
  <si>
    <t>Mobile Charges</t>
  </si>
  <si>
    <t xml:space="preserve">*note attended on behalf of the Ministry of Education with expenditure to be reimbursed by MoE.   </t>
  </si>
  <si>
    <r>
      <t xml:space="preserve">Associated with attending East Asia Summit Education Ministers’ and Senior Officials meetings in </t>
    </r>
    <r>
      <rPr>
        <sz val="10"/>
        <rFont val="Arial"/>
        <family val="2"/>
      </rPr>
      <t>Kuala</t>
    </r>
    <r>
      <rPr>
        <sz val="10"/>
        <color theme="1"/>
        <rFont val="Arial"/>
        <family val="2"/>
      </rPr>
      <t xml:space="preserve"> Lumpur*</t>
    </r>
  </si>
  <si>
    <t>Room service meals</t>
  </si>
  <si>
    <t>Taxis</t>
  </si>
  <si>
    <t>Associated with attending East Asia Summit Education Ministers’ and Senior Officials meetings in Kuala Lumpur 24 May to 26 May 16*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</si>
</sst>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/mm/yyyy;@"/>
    <numFmt numFmtId="165" formatCode="_-* #,##0_-;\-* #,##0_-;_-* &quot;-&quot;??_-;_-@_-"/>
    <numFmt numFmtId="166" formatCode="#,##0_ ;\-#,##0\ "/>
    <numFmt numFmtId="167" formatCode="#,##0;\(#,##0\)"/>
  </numFmts>
  <fonts count="25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auto="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/>
      <diagonal/>
    </border>
    <border>
      <left style="thin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indexed="64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/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 style="thin">
        <color theme="0" tint="-0.24994659260841701"/>
      </right>
      <top/>
      <bottom/>
      <diagonal/>
    </border>
    <border>
      <left style="thin">
        <color theme="0" tint="-0.14996795556505021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9" fontId="7" fillId="0" borderId="0" applyFont="0" applyFill="0" applyBorder="0" applyAlignment="0" applyProtection="0"/>
  </cellStyleXfs>
  <cellXfs count="310">
    <xf numFmtId="0" fontId="0" fillId="0" borderId="0" xfId="0"/>
    <xf numFmtId="0" fontId="0" fillId="0" borderId="0" xfId="0"/>
    <xf numFmtId="0" fontId="10" fillId="0" borderId="0" xfId="12"/>
    <xf numFmtId="0" fontId="11" fillId="0" borderId="0" xfId="12" applyFont="1" applyBorder="1" applyAlignment="1">
      <alignment wrapText="1"/>
    </xf>
    <xf numFmtId="0" fontId="12" fillId="0" borderId="0" xfId="12" applyFont="1" applyFill="1" applyBorder="1" applyAlignment="1">
      <alignment wrapText="1"/>
    </xf>
    <xf numFmtId="0" fontId="10" fillId="0" borderId="0" xfId="12" applyBorder="1" applyAlignment="1">
      <alignment wrapText="1"/>
    </xf>
    <xf numFmtId="0" fontId="10" fillId="0" borderId="0" xfId="12" applyFont="1"/>
    <xf numFmtId="0" fontId="11" fillId="0" borderId="0" xfId="12" applyFont="1" applyBorder="1" applyAlignment="1">
      <alignment vertical="top" wrapText="1"/>
    </xf>
    <xf numFmtId="0" fontId="10" fillId="0" borderId="0" xfId="12" applyBorder="1" applyAlignment="1">
      <alignment vertical="top" wrapText="1"/>
    </xf>
    <xf numFmtId="0" fontId="10" fillId="0" borderId="0" xfId="12"/>
    <xf numFmtId="0" fontId="10" fillId="0" borderId="0" xfId="12" applyFont="1" applyBorder="1" applyAlignment="1">
      <alignment vertical="top" wrapText="1"/>
    </xf>
    <xf numFmtId="0" fontId="10" fillId="0" borderId="0" xfId="12" applyBorder="1" applyAlignment="1">
      <alignment horizontal="left" vertical="top" wrapText="1"/>
    </xf>
    <xf numFmtId="0" fontId="10" fillId="0" borderId="0" xfId="12"/>
    <xf numFmtId="0" fontId="11" fillId="0" borderId="0" xfId="12" applyFont="1" applyBorder="1" applyAlignment="1">
      <alignment wrapText="1"/>
    </xf>
    <xf numFmtId="0" fontId="11" fillId="0" borderId="0" xfId="12" applyFont="1" applyBorder="1" applyAlignment="1">
      <alignment vertical="top" wrapText="1"/>
    </xf>
    <xf numFmtId="3" fontId="10" fillId="0" borderId="0" xfId="12" applyNumberFormat="1" applyBorder="1" applyAlignment="1">
      <alignment vertical="top" wrapText="1"/>
    </xf>
    <xf numFmtId="0" fontId="11" fillId="0" borderId="0" xfId="12" applyFont="1" applyBorder="1" applyAlignment="1">
      <alignment wrapText="1"/>
    </xf>
    <xf numFmtId="3" fontId="0" fillId="0" borderId="0" xfId="0" applyNumberFormat="1"/>
    <xf numFmtId="3" fontId="0" fillId="0" borderId="0" xfId="0" applyNumberFormat="1" applyBorder="1"/>
    <xf numFmtId="0" fontId="0" fillId="0" borderId="0" xfId="0" applyBorder="1"/>
    <xf numFmtId="3" fontId="10" fillId="0" borderId="0" xfId="12" applyNumberFormat="1" applyFont="1" applyBorder="1" applyAlignment="1">
      <alignment horizontal="left" vertical="top" wrapText="1"/>
    </xf>
    <xf numFmtId="0" fontId="0" fillId="0" borderId="0" xfId="0" applyFont="1"/>
    <xf numFmtId="0" fontId="10" fillId="0" borderId="0" xfId="0" applyFont="1" applyBorder="1"/>
    <xf numFmtId="0" fontId="11" fillId="0" borderId="9" xfId="12" applyFont="1" applyBorder="1" applyAlignment="1">
      <alignment horizontal="left" vertical="center" wrapText="1"/>
    </xf>
    <xf numFmtId="0" fontId="13" fillId="0" borderId="2" xfId="12" applyFont="1" applyFill="1" applyBorder="1" applyAlignment="1">
      <alignment horizontal="left" vertical="center"/>
    </xf>
    <xf numFmtId="0" fontId="11" fillId="0" borderId="5" xfId="12" applyFont="1" applyFill="1" applyBorder="1" applyAlignment="1">
      <alignment vertical="center" wrapText="1"/>
    </xf>
    <xf numFmtId="0" fontId="11" fillId="0" borderId="7" xfId="12" applyFont="1" applyFill="1" applyBorder="1" applyAlignment="1">
      <alignment vertical="center" wrapText="1"/>
    </xf>
    <xf numFmtId="0" fontId="11" fillId="0" borderId="2" xfId="12" applyFont="1" applyFill="1" applyBorder="1" applyAlignment="1">
      <alignment horizontal="left" vertical="center" wrapText="1"/>
    </xf>
    <xf numFmtId="0" fontId="10" fillId="0" borderId="0" xfId="12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1" xfId="12" applyFont="1" applyFill="1" applyBorder="1" applyAlignment="1">
      <alignment vertical="center" wrapText="1"/>
    </xf>
    <xf numFmtId="0" fontId="10" fillId="0" borderId="5" xfId="12" applyFont="1" applyFill="1" applyBorder="1" applyAlignment="1">
      <alignment vertical="center"/>
    </xf>
    <xf numFmtId="0" fontId="11" fillId="0" borderId="17" xfId="12" applyFont="1" applyFill="1" applyBorder="1" applyAlignment="1">
      <alignment horizontal="right" vertical="center" wrapText="1"/>
    </xf>
    <xf numFmtId="14" fontId="14" fillId="0" borderId="18" xfId="12" applyNumberFormat="1" applyFont="1" applyFill="1" applyBorder="1" applyAlignment="1">
      <alignment horizontal="left" vertical="center" wrapText="1"/>
    </xf>
    <xf numFmtId="0" fontId="11" fillId="0" borderId="19" xfId="12" applyFont="1" applyFill="1" applyBorder="1" applyAlignment="1">
      <alignment horizontal="right" vertical="center" wrapText="1"/>
    </xf>
    <xf numFmtId="0" fontId="11" fillId="0" borderId="8" xfId="12" applyFont="1" applyFill="1" applyBorder="1" applyAlignment="1">
      <alignment vertical="center" wrapText="1"/>
    </xf>
    <xf numFmtId="14" fontId="11" fillId="0" borderId="16" xfId="12" applyNumberFormat="1" applyFont="1" applyFill="1" applyBorder="1" applyAlignment="1">
      <alignment horizontal="left" vertical="center" wrapText="1"/>
    </xf>
    <xf numFmtId="0" fontId="7" fillId="0" borderId="0" xfId="12" applyFont="1"/>
    <xf numFmtId="0" fontId="7" fillId="0" borderId="0" xfId="0" applyFont="1"/>
    <xf numFmtId="3" fontId="10" fillId="0" borderId="0" xfId="12" applyNumberFormat="1" applyFont="1" applyBorder="1" applyAlignment="1">
      <alignment vertical="center" wrapText="1"/>
    </xf>
    <xf numFmtId="0" fontId="13" fillId="0" borderId="0" xfId="12" applyFont="1" applyBorder="1" applyAlignment="1">
      <alignment wrapText="1"/>
    </xf>
    <xf numFmtId="0" fontId="10" fillId="0" borderId="6" xfId="12" applyFont="1" applyBorder="1" applyAlignment="1">
      <alignment horizontal="left" vertical="center" wrapText="1"/>
    </xf>
    <xf numFmtId="0" fontId="10" fillId="0" borderId="6" xfId="12" applyFont="1" applyBorder="1" applyAlignment="1">
      <alignment vertical="center" wrapText="1"/>
    </xf>
    <xf numFmtId="3" fontId="10" fillId="0" borderId="6" xfId="12" applyNumberFormat="1" applyFont="1" applyBorder="1" applyAlignment="1">
      <alignment horizontal="left" vertical="center" wrapText="1"/>
    </xf>
    <xf numFmtId="14" fontId="14" fillId="0" borderId="10" xfId="12" applyNumberFormat="1" applyFont="1" applyFill="1" applyBorder="1" applyAlignment="1">
      <alignment horizontal="left" vertical="center" wrapText="1"/>
    </xf>
    <xf numFmtId="14" fontId="11" fillId="0" borderId="9" xfId="12" applyNumberFormat="1" applyFont="1" applyFill="1" applyBorder="1" applyAlignment="1">
      <alignment horizontal="left" vertical="center" wrapText="1"/>
    </xf>
    <xf numFmtId="0" fontId="15" fillId="0" borderId="9" xfId="12" applyFont="1" applyFill="1" applyBorder="1" applyAlignment="1">
      <alignment horizontal="left" vertical="center" wrapText="1"/>
    </xf>
    <xf numFmtId="0" fontId="11" fillId="0" borderId="24" xfId="12" applyFont="1" applyFill="1" applyBorder="1" applyAlignment="1">
      <alignment vertical="center" wrapText="1"/>
    </xf>
    <xf numFmtId="0" fontId="11" fillId="0" borderId="21" xfId="12" applyFont="1" applyFill="1" applyBorder="1" applyAlignment="1">
      <alignment vertical="center" wrapText="1"/>
    </xf>
    <xf numFmtId="0" fontId="10" fillId="0" borderId="23" xfId="12" applyFont="1" applyFill="1" applyBorder="1" applyAlignment="1">
      <alignment vertical="center"/>
    </xf>
    <xf numFmtId="0" fontId="11" fillId="0" borderId="21" xfId="12" applyFont="1" applyFill="1" applyBorder="1" applyAlignment="1">
      <alignment horizontal="right" vertical="center" wrapText="1"/>
    </xf>
    <xf numFmtId="0" fontId="11" fillId="0" borderId="6" xfId="12" applyFont="1" applyFill="1" applyBorder="1" applyAlignment="1">
      <alignment vertical="center" wrapText="1"/>
    </xf>
    <xf numFmtId="0" fontId="11" fillId="0" borderId="29" xfId="12" applyFont="1" applyFill="1" applyBorder="1" applyAlignment="1">
      <alignment vertical="center" wrapText="1"/>
    </xf>
    <xf numFmtId="0" fontId="11" fillId="0" borderId="30" xfId="12" applyFont="1" applyFill="1" applyBorder="1" applyAlignment="1">
      <alignment vertical="center" wrapText="1"/>
    </xf>
    <xf numFmtId="0" fontId="10" fillId="0" borderId="31" xfId="12" applyFont="1" applyFill="1" applyBorder="1" applyAlignment="1">
      <alignment vertical="center"/>
    </xf>
    <xf numFmtId="0" fontId="10" fillId="0" borderId="30" xfId="12" applyFont="1" applyFill="1" applyBorder="1" applyAlignment="1">
      <alignment vertical="center"/>
    </xf>
    <xf numFmtId="0" fontId="11" fillId="0" borderId="32" xfId="12" applyFont="1" applyFill="1" applyBorder="1" applyAlignment="1">
      <alignment vertical="center" wrapText="1"/>
    </xf>
    <xf numFmtId="0" fontId="11" fillId="0" borderId="28" xfId="12" applyFont="1" applyFill="1" applyBorder="1" applyAlignment="1">
      <alignment vertical="center" wrapText="1"/>
    </xf>
    <xf numFmtId="0" fontId="10" fillId="0" borderId="33" xfId="0" applyFont="1" applyFill="1" applyBorder="1" applyAlignment="1">
      <alignment vertical="center"/>
    </xf>
    <xf numFmtId="0" fontId="10" fillId="0" borderId="28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0" fontId="17" fillId="0" borderId="0" xfId="12" applyFont="1" applyFill="1" applyBorder="1" applyAlignment="1">
      <alignment horizontal="center" vertical="center" wrapText="1"/>
    </xf>
    <xf numFmtId="0" fontId="11" fillId="0" borderId="2" xfId="12" applyFont="1" applyFill="1" applyBorder="1" applyAlignment="1">
      <alignment horizontal="left" vertical="center"/>
    </xf>
    <xf numFmtId="3" fontId="14" fillId="0" borderId="0" xfId="12" applyNumberFormat="1" applyFont="1" applyFill="1" applyBorder="1" applyAlignment="1">
      <alignment horizontal="centerContinuous" vertical="center" wrapText="1"/>
    </xf>
    <xf numFmtId="0" fontId="14" fillId="0" borderId="0" xfId="12" applyFont="1" applyFill="1" applyBorder="1" applyAlignment="1">
      <alignment horizontal="centerContinuous" vertical="center" wrapText="1"/>
    </xf>
    <xf numFmtId="0" fontId="14" fillId="0" borderId="1" xfId="12" applyFont="1" applyFill="1" applyBorder="1" applyAlignment="1">
      <alignment horizontal="centerContinuous" vertical="center" wrapText="1"/>
    </xf>
    <xf numFmtId="0" fontId="20" fillId="0" borderId="5" xfId="12" applyFont="1" applyBorder="1" applyAlignment="1">
      <alignment vertical="center" wrapText="1"/>
    </xf>
    <xf numFmtId="0" fontId="20" fillId="0" borderId="7" xfId="12" applyFont="1" applyBorder="1" applyAlignment="1">
      <alignment vertical="center" wrapText="1"/>
    </xf>
    <xf numFmtId="0" fontId="19" fillId="0" borderId="13" xfId="12" applyFont="1" applyBorder="1" applyAlignment="1">
      <alignment wrapText="1"/>
    </xf>
    <xf numFmtId="0" fontId="19" fillId="0" borderId="20" xfId="12" applyFont="1" applyBorder="1" applyAlignment="1">
      <alignment wrapText="1"/>
    </xf>
    <xf numFmtId="9" fontId="0" fillId="0" borderId="0" xfId="19" applyFont="1" applyBorder="1"/>
    <xf numFmtId="0" fontId="18" fillId="0" borderId="0" xfId="0" applyFont="1"/>
    <xf numFmtId="0" fontId="20" fillId="0" borderId="1" xfId="0" applyFont="1" applyBorder="1"/>
    <xf numFmtId="3" fontId="11" fillId="0" borderId="5" xfId="12" applyNumberFormat="1" applyFont="1" applyBorder="1" applyAlignment="1">
      <alignment vertical="center"/>
    </xf>
    <xf numFmtId="0" fontId="11" fillId="0" borderId="5" xfId="12" applyFont="1" applyBorder="1" applyAlignment="1">
      <alignment vertical="center" wrapText="1"/>
    </xf>
    <xf numFmtId="3" fontId="17" fillId="0" borderId="0" xfId="12" applyNumberFormat="1" applyFont="1" applyFill="1" applyBorder="1" applyAlignment="1">
      <alignment horizontal="center" vertical="center" wrapText="1"/>
    </xf>
    <xf numFmtId="0" fontId="17" fillId="0" borderId="1" xfId="12" applyFont="1" applyFill="1" applyBorder="1" applyAlignment="1">
      <alignment horizontal="center" vertical="center" wrapText="1"/>
    </xf>
    <xf numFmtId="0" fontId="20" fillId="0" borderId="39" xfId="0" applyFont="1" applyBorder="1" applyAlignment="1"/>
    <xf numFmtId="0" fontId="20" fillId="0" borderId="48" xfId="0" applyFont="1" applyBorder="1" applyAlignment="1">
      <alignment horizontal="left" wrapText="1"/>
    </xf>
    <xf numFmtId="0" fontId="19" fillId="0" borderId="35" xfId="12" applyFont="1" applyBorder="1" applyAlignment="1">
      <alignment wrapText="1"/>
    </xf>
    <xf numFmtId="0" fontId="20" fillId="0" borderId="35" xfId="0" applyFont="1" applyBorder="1" applyAlignment="1"/>
    <xf numFmtId="14" fontId="19" fillId="0" borderId="45" xfId="12" applyNumberFormat="1" applyFont="1" applyBorder="1" applyAlignment="1">
      <alignment horizontal="left" wrapText="1"/>
    </xf>
    <xf numFmtId="0" fontId="21" fillId="0" borderId="39" xfId="0" applyFont="1" applyBorder="1" applyAlignment="1"/>
    <xf numFmtId="4" fontId="20" fillId="0" borderId="0" xfId="0" applyNumberFormat="1" applyFont="1" applyFill="1" applyAlignment="1">
      <alignment wrapText="1"/>
    </xf>
    <xf numFmtId="14" fontId="19" fillId="0" borderId="11" xfId="12" applyNumberFormat="1" applyFont="1" applyBorder="1" applyAlignment="1">
      <alignment horizontal="left" wrapText="1"/>
    </xf>
    <xf numFmtId="0" fontId="21" fillId="0" borderId="35" xfId="0" applyFont="1" applyBorder="1" applyAlignment="1"/>
    <xf numFmtId="0" fontId="19" fillId="0" borderId="39" xfId="12" applyFont="1" applyBorder="1" applyAlignment="1">
      <alignment wrapText="1"/>
    </xf>
    <xf numFmtId="14" fontId="20" fillId="0" borderId="12" xfId="0" applyNumberFormat="1" applyFont="1" applyBorder="1" applyAlignment="1">
      <alignment horizontal="left"/>
    </xf>
    <xf numFmtId="0" fontId="20" fillId="0" borderId="20" xfId="0" applyFont="1" applyBorder="1" applyAlignment="1"/>
    <xf numFmtId="0" fontId="20" fillId="0" borderId="12" xfId="0" applyFont="1" applyBorder="1" applyAlignment="1"/>
    <xf numFmtId="0" fontId="20" fillId="0" borderId="13" xfId="0" applyFont="1" applyBorder="1" applyAlignment="1"/>
    <xf numFmtId="0" fontId="20" fillId="0" borderId="42" xfId="0" applyFont="1" applyBorder="1"/>
    <xf numFmtId="3" fontId="20" fillId="0" borderId="5" xfId="12" applyNumberFormat="1" applyFont="1" applyBorder="1" applyAlignment="1">
      <alignment horizontal="right" vertical="center" wrapText="1"/>
    </xf>
    <xf numFmtId="0" fontId="21" fillId="0" borderId="42" xfId="0" applyFont="1" applyBorder="1" applyAlignment="1">
      <alignment horizontal="right"/>
    </xf>
    <xf numFmtId="14" fontId="20" fillId="0" borderId="9" xfId="12" applyNumberFormat="1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wrapText="1"/>
    </xf>
    <xf numFmtId="0" fontId="10" fillId="0" borderId="35" xfId="0" applyFont="1" applyBorder="1" applyAlignment="1"/>
    <xf numFmtId="14" fontId="16" fillId="0" borderId="34" xfId="12" applyNumberFormat="1" applyFont="1" applyBorder="1" applyAlignment="1">
      <alignment horizontal="left" wrapText="1"/>
    </xf>
    <xf numFmtId="0" fontId="16" fillId="0" borderId="48" xfId="0" applyFont="1" applyBorder="1" applyAlignment="1">
      <alignment horizontal="right" wrapText="1"/>
    </xf>
    <xf numFmtId="0" fontId="10" fillId="0" borderId="36" xfId="0" applyFont="1" applyBorder="1" applyAlignment="1"/>
    <xf numFmtId="14" fontId="14" fillId="0" borderId="35" xfId="12" applyNumberFormat="1" applyFont="1" applyBorder="1" applyAlignment="1">
      <alignment horizontal="left" wrapText="1"/>
    </xf>
    <xf numFmtId="1" fontId="14" fillId="0" borderId="35" xfId="12" applyNumberFormat="1" applyFont="1" applyBorder="1" applyAlignment="1">
      <alignment horizontal="right" wrapText="1"/>
    </xf>
    <xf numFmtId="0" fontId="14" fillId="0" borderId="35" xfId="12" applyFont="1" applyBorder="1" applyAlignment="1">
      <alignment wrapText="1"/>
    </xf>
    <xf numFmtId="14" fontId="14" fillId="0" borderId="12" xfId="12" applyNumberFormat="1" applyFont="1" applyBorder="1" applyAlignment="1">
      <alignment horizontal="left" wrapText="1"/>
    </xf>
    <xf numFmtId="14" fontId="14" fillId="0" borderId="11" xfId="12" applyNumberFormat="1" applyFont="1" applyBorder="1" applyAlignment="1">
      <alignment horizontal="left" wrapText="1"/>
    </xf>
    <xf numFmtId="0" fontId="16" fillId="0" borderId="35" xfId="0" applyFont="1" applyBorder="1" applyAlignment="1">
      <alignment horizontal="right"/>
    </xf>
    <xf numFmtId="0" fontId="14" fillId="0" borderId="13" xfId="12" applyFont="1" applyBorder="1" applyAlignment="1">
      <alignment wrapText="1"/>
    </xf>
    <xf numFmtId="0" fontId="14" fillId="0" borderId="36" xfId="12" applyFont="1" applyBorder="1" applyAlignment="1">
      <alignment wrapText="1"/>
    </xf>
    <xf numFmtId="0" fontId="10" fillId="0" borderId="37" xfId="0" applyFont="1" applyBorder="1" applyAlignment="1">
      <alignment horizontal="left" wrapText="1"/>
    </xf>
    <xf numFmtId="0" fontId="14" fillId="0" borderId="54" xfId="12" applyFont="1" applyBorder="1" applyAlignment="1">
      <alignment wrapText="1"/>
    </xf>
    <xf numFmtId="3" fontId="14" fillId="0" borderId="25" xfId="12" applyNumberFormat="1" applyFont="1" applyBorder="1" applyAlignment="1">
      <alignment horizontal="right" wrapText="1"/>
    </xf>
    <xf numFmtId="0" fontId="10" fillId="0" borderId="26" xfId="0" applyFont="1" applyFill="1" applyBorder="1" applyAlignment="1">
      <alignment horizontal="left" wrapText="1"/>
    </xf>
    <xf numFmtId="0" fontId="10" fillId="0" borderId="26" xfId="0" applyFont="1" applyFill="1" applyBorder="1" applyAlignment="1">
      <alignment horizontal="left"/>
    </xf>
    <xf numFmtId="0" fontId="10" fillId="0" borderId="51" xfId="0" applyFont="1" applyFill="1" applyBorder="1" applyAlignment="1">
      <alignment horizontal="left"/>
    </xf>
    <xf numFmtId="3" fontId="10" fillId="0" borderId="48" xfId="0" applyNumberFormat="1" applyFont="1" applyBorder="1" applyAlignment="1">
      <alignment horizontal="right" wrapText="1"/>
    </xf>
    <xf numFmtId="0" fontId="10" fillId="0" borderId="35" xfId="0" applyFont="1" applyBorder="1" applyAlignment="1">
      <alignment wrapText="1"/>
    </xf>
    <xf numFmtId="0" fontId="10" fillId="0" borderId="13" xfId="0" applyFont="1" applyBorder="1" applyAlignment="1"/>
    <xf numFmtId="0" fontId="16" fillId="0" borderId="42" xfId="0" applyFont="1" applyBorder="1" applyAlignment="1">
      <alignment horizontal="right"/>
    </xf>
    <xf numFmtId="4" fontId="10" fillId="0" borderId="52" xfId="0" applyNumberFormat="1" applyFont="1" applyBorder="1"/>
    <xf numFmtId="14" fontId="14" fillId="0" borderId="34" xfId="12" applyNumberFormat="1" applyFont="1" applyBorder="1" applyAlignment="1">
      <alignment horizontal="left" wrapText="1"/>
    </xf>
    <xf numFmtId="14" fontId="14" fillId="0" borderId="2" xfId="12" applyNumberFormat="1" applyFont="1" applyBorder="1" applyAlignment="1">
      <alignment horizontal="left" wrapText="1"/>
    </xf>
    <xf numFmtId="0" fontId="20" fillId="0" borderId="2" xfId="0" applyFont="1" applyBorder="1"/>
    <xf numFmtId="0" fontId="20" fillId="0" borderId="0" xfId="0" applyFont="1" applyBorder="1"/>
    <xf numFmtId="4" fontId="16" fillId="0" borderId="46" xfId="0" applyNumberFormat="1" applyFont="1" applyFill="1" applyBorder="1" applyAlignment="1">
      <alignment wrapText="1"/>
    </xf>
    <xf numFmtId="14" fontId="10" fillId="0" borderId="11" xfId="0" applyNumberFormat="1" applyFont="1" applyBorder="1" applyAlignment="1">
      <alignment horizontal="left"/>
    </xf>
    <xf numFmtId="3" fontId="14" fillId="0" borderId="49" xfId="12" applyNumberFormat="1" applyFont="1" applyBorder="1" applyAlignment="1">
      <alignment horizontal="right" wrapText="1"/>
    </xf>
    <xf numFmtId="167" fontId="16" fillId="0" borderId="50" xfId="0" applyNumberFormat="1" applyFont="1" applyFill="1" applyBorder="1" applyAlignment="1">
      <alignment horizontal="left"/>
    </xf>
    <xf numFmtId="14" fontId="14" fillId="0" borderId="11" xfId="12" quotePrefix="1" applyNumberFormat="1" applyFont="1" applyBorder="1" applyAlignment="1">
      <alignment horizontal="left" wrapText="1"/>
    </xf>
    <xf numFmtId="14" fontId="14" fillId="0" borderId="47" xfId="12" applyNumberFormat="1" applyFont="1" applyBorder="1" applyAlignment="1">
      <alignment horizontal="left" wrapText="1"/>
    </xf>
    <xf numFmtId="14" fontId="14" fillId="0" borderId="47" xfId="12" applyNumberFormat="1" applyFont="1" applyBorder="1" applyAlignment="1">
      <alignment horizontal="left"/>
    </xf>
    <xf numFmtId="14" fontId="14" fillId="0" borderId="47" xfId="12" quotePrefix="1" applyNumberFormat="1" applyFont="1" applyBorder="1" applyAlignment="1">
      <alignment horizontal="left" wrapText="1"/>
    </xf>
    <xf numFmtId="14" fontId="10" fillId="0" borderId="2" xfId="0" applyNumberFormat="1" applyFont="1" applyBorder="1" applyAlignment="1">
      <alignment horizontal="left"/>
    </xf>
    <xf numFmtId="0" fontId="10" fillId="0" borderId="48" xfId="0" applyFont="1" applyBorder="1" applyAlignment="1">
      <alignment horizontal="right" wrapText="1"/>
    </xf>
    <xf numFmtId="0" fontId="10" fillId="0" borderId="0" xfId="0" applyFont="1"/>
    <xf numFmtId="14" fontId="10" fillId="0" borderId="11" xfId="0" quotePrefix="1" applyNumberFormat="1" applyFont="1" applyBorder="1" applyAlignment="1">
      <alignment horizontal="left"/>
    </xf>
    <xf numFmtId="0" fontId="10" fillId="0" borderId="39" xfId="0" applyFont="1" applyBorder="1" applyAlignment="1"/>
    <xf numFmtId="4" fontId="16" fillId="0" borderId="0" xfId="0" applyNumberFormat="1" applyFont="1" applyFill="1" applyAlignment="1">
      <alignment wrapText="1"/>
    </xf>
    <xf numFmtId="0" fontId="14" fillId="0" borderId="35" xfId="12" applyFont="1" applyBorder="1" applyAlignment="1">
      <alignment horizontal="left" wrapText="1"/>
    </xf>
    <xf numFmtId="0" fontId="14" fillId="0" borderId="13" xfId="12" applyFont="1" applyBorder="1" applyAlignment="1">
      <alignment horizontal="left" wrapText="1"/>
    </xf>
    <xf numFmtId="3" fontId="14" fillId="0" borderId="35" xfId="12" applyNumberFormat="1" applyFont="1" applyBorder="1" applyAlignment="1">
      <alignment horizontal="right" vertical="center" wrapText="1"/>
    </xf>
    <xf numFmtId="14" fontId="14" fillId="0" borderId="34" xfId="12" quotePrefix="1" applyNumberFormat="1" applyFont="1" applyBorder="1" applyAlignment="1">
      <alignment horizontal="left" wrapText="1"/>
    </xf>
    <xf numFmtId="3" fontId="14" fillId="0" borderId="35" xfId="12" applyNumberFormat="1" applyFont="1" applyBorder="1" applyAlignment="1">
      <alignment horizontal="right" wrapText="1"/>
    </xf>
    <xf numFmtId="14" fontId="16" fillId="0" borderId="38" xfId="12" applyNumberFormat="1" applyFont="1" applyBorder="1" applyAlignment="1">
      <alignment horizontal="left" wrapText="1"/>
    </xf>
    <xf numFmtId="167" fontId="16" fillId="0" borderId="41" xfId="12" applyNumberFormat="1" applyFont="1" applyFill="1" applyBorder="1" applyAlignment="1">
      <alignment wrapText="1"/>
    </xf>
    <xf numFmtId="0" fontId="10" fillId="0" borderId="41" xfId="0" applyFont="1" applyBorder="1" applyAlignment="1">
      <alignment horizontal="left"/>
    </xf>
    <xf numFmtId="167" fontId="16" fillId="0" borderId="35" xfId="12" applyNumberFormat="1" applyFont="1" applyFill="1" applyBorder="1" applyAlignment="1">
      <alignment wrapText="1"/>
    </xf>
    <xf numFmtId="0" fontId="10" fillId="0" borderId="43" xfId="0" applyFont="1" applyBorder="1" applyAlignment="1">
      <alignment horizontal="left" wrapText="1"/>
    </xf>
    <xf numFmtId="167" fontId="10" fillId="0" borderId="39" xfId="0" applyNumberFormat="1" applyFont="1" applyBorder="1" applyAlignment="1"/>
    <xf numFmtId="0" fontId="10" fillId="0" borderId="44" xfId="0" applyFont="1" applyBorder="1" applyAlignment="1"/>
    <xf numFmtId="0" fontId="16" fillId="0" borderId="0" xfId="12" applyFont="1" applyFill="1" applyBorder="1" applyAlignment="1">
      <alignment wrapText="1"/>
    </xf>
    <xf numFmtId="167" fontId="10" fillId="0" borderId="42" xfId="0" applyNumberFormat="1" applyFont="1" applyBorder="1" applyAlignment="1"/>
    <xf numFmtId="0" fontId="10" fillId="0" borderId="1" xfId="0" applyFont="1" applyBorder="1" applyAlignment="1"/>
    <xf numFmtId="167" fontId="16" fillId="0" borderId="48" xfId="0" applyNumberFormat="1" applyFont="1" applyBorder="1" applyAlignment="1">
      <alignment horizontal="right" wrapText="1"/>
    </xf>
    <xf numFmtId="0" fontId="10" fillId="0" borderId="36" xfId="0" applyFont="1" applyBorder="1" applyAlignment="1">
      <alignment horizontal="left" wrapText="1"/>
    </xf>
    <xf numFmtId="167" fontId="10" fillId="0" borderId="48" xfId="0" applyNumberFormat="1" applyFont="1" applyBorder="1" applyAlignment="1">
      <alignment horizontal="right" wrapText="1"/>
    </xf>
    <xf numFmtId="3" fontId="10" fillId="0" borderId="35" xfId="0" applyNumberFormat="1" applyFont="1" applyBorder="1" applyAlignment="1"/>
    <xf numFmtId="0" fontId="10" fillId="0" borderId="36" xfId="0" applyFont="1" applyBorder="1" applyAlignment="1">
      <alignment wrapText="1"/>
    </xf>
    <xf numFmtId="0" fontId="10" fillId="0" borderId="37" xfId="0" applyFont="1" applyBorder="1" applyAlignment="1">
      <alignment wrapText="1"/>
    </xf>
    <xf numFmtId="4" fontId="16" fillId="0" borderId="12" xfId="0" applyNumberFormat="1" applyFont="1" applyFill="1" applyBorder="1" applyAlignment="1">
      <alignment wrapText="1"/>
    </xf>
    <xf numFmtId="0" fontId="11" fillId="0" borderId="9" xfId="12" applyFont="1" applyBorder="1" applyAlignment="1">
      <alignment horizontal="center" vertical="center" wrapText="1"/>
    </xf>
    <xf numFmtId="3" fontId="11" fillId="0" borderId="14" xfId="12" applyNumberFormat="1" applyFont="1" applyBorder="1" applyAlignment="1">
      <alignment horizontal="center" vertical="center" wrapText="1"/>
    </xf>
    <xf numFmtId="0" fontId="11" fillId="0" borderId="5" xfId="12" applyFont="1" applyBorder="1" applyAlignment="1">
      <alignment horizontal="center" vertical="center" wrapText="1"/>
    </xf>
    <xf numFmtId="0" fontId="11" fillId="0" borderId="14" xfId="12" applyFont="1" applyBorder="1" applyAlignment="1">
      <alignment horizontal="center" vertical="center" wrapText="1"/>
    </xf>
    <xf numFmtId="0" fontId="11" fillId="0" borderId="7" xfId="12" applyFont="1" applyBorder="1" applyAlignment="1">
      <alignment horizontal="center" vertical="center" wrapText="1"/>
    </xf>
    <xf numFmtId="0" fontId="11" fillId="0" borderId="10" xfId="12" applyFont="1" applyBorder="1" applyAlignment="1">
      <alignment horizontal="left" vertical="center" wrapText="1"/>
    </xf>
    <xf numFmtId="3" fontId="11" fillId="0" borderId="6" xfId="12" applyNumberFormat="1" applyFont="1" applyBorder="1" applyAlignment="1">
      <alignment vertical="center"/>
    </xf>
    <xf numFmtId="0" fontId="11" fillId="0" borderId="6" xfId="12" applyFont="1" applyBorder="1" applyAlignment="1">
      <alignment vertical="center" wrapText="1"/>
    </xf>
    <xf numFmtId="0" fontId="11" fillId="0" borderId="8" xfId="12" applyFont="1" applyBorder="1" applyAlignment="1">
      <alignment vertical="center" wrapText="1"/>
    </xf>
    <xf numFmtId="0" fontId="11" fillId="0" borderId="3" xfId="12" applyFont="1" applyFill="1" applyBorder="1" applyAlignment="1">
      <alignment horizontal="left" vertical="center" wrapText="1"/>
    </xf>
    <xf numFmtId="3" fontId="11" fillId="0" borderId="40" xfId="12" applyNumberFormat="1" applyFont="1" applyFill="1" applyBorder="1" applyAlignment="1">
      <alignment vertical="center" wrapText="1"/>
    </xf>
    <xf numFmtId="0" fontId="11" fillId="0" borderId="40" xfId="12" applyFont="1" applyFill="1" applyBorder="1" applyAlignment="1">
      <alignment horizontal="center" vertical="center" wrapText="1"/>
    </xf>
    <xf numFmtId="0" fontId="11" fillId="2" borderId="10" xfId="12" applyFont="1" applyFill="1" applyBorder="1" applyAlignment="1">
      <alignment horizontal="left" vertical="center" wrapText="1"/>
    </xf>
    <xf numFmtId="3" fontId="11" fillId="2" borderId="15" xfId="12" applyNumberFormat="1" applyFont="1" applyFill="1" applyBorder="1" applyAlignment="1">
      <alignment horizontal="left" vertical="center" wrapText="1"/>
    </xf>
    <xf numFmtId="3" fontId="11" fillId="2" borderId="5" xfId="12" applyNumberFormat="1" applyFont="1" applyFill="1" applyBorder="1" applyAlignment="1">
      <alignment horizontal="left" vertical="center" wrapText="1"/>
    </xf>
    <xf numFmtId="0" fontId="11" fillId="2" borderId="5" xfId="12" applyFont="1" applyFill="1" applyBorder="1" applyAlignment="1">
      <alignment vertical="center"/>
    </xf>
    <xf numFmtId="0" fontId="11" fillId="2" borderId="7" xfId="12" applyFont="1" applyFill="1" applyBorder="1" applyAlignment="1">
      <alignment vertical="center"/>
    </xf>
    <xf numFmtId="14" fontId="15" fillId="0" borderId="9" xfId="12" applyNumberFormat="1" applyFont="1" applyBorder="1" applyAlignment="1">
      <alignment horizontal="left" vertical="center" wrapText="1"/>
    </xf>
    <xf numFmtId="166" fontId="15" fillId="0" borderId="14" xfId="1" applyNumberFormat="1" applyFont="1" applyBorder="1" applyAlignment="1">
      <alignment vertical="center" wrapText="1"/>
    </xf>
    <xf numFmtId="0" fontId="10" fillId="0" borderId="5" xfId="12" applyFont="1" applyBorder="1" applyAlignment="1">
      <alignment vertical="center" wrapText="1"/>
    </xf>
    <xf numFmtId="0" fontId="10" fillId="0" borderId="21" xfId="12" applyFont="1" applyBorder="1" applyAlignment="1">
      <alignment vertical="center" wrapText="1"/>
    </xf>
    <xf numFmtId="0" fontId="10" fillId="0" borderId="7" xfId="12" applyFont="1" applyBorder="1" applyAlignment="1">
      <alignment vertical="center" wrapText="1"/>
    </xf>
    <xf numFmtId="3" fontId="11" fillId="2" borderId="9" xfId="12" applyNumberFormat="1" applyFont="1" applyFill="1" applyBorder="1" applyAlignment="1">
      <alignment vertical="center" wrapText="1"/>
    </xf>
    <xf numFmtId="3" fontId="11" fillId="2" borderId="5" xfId="12" applyNumberFormat="1" applyFont="1" applyFill="1" applyBorder="1" applyAlignment="1">
      <alignment vertical="center" wrapText="1"/>
    </xf>
    <xf numFmtId="3" fontId="11" fillId="2" borderId="7" xfId="12" applyNumberFormat="1" applyFont="1" applyFill="1" applyBorder="1" applyAlignment="1">
      <alignment vertical="center" wrapText="1"/>
    </xf>
    <xf numFmtId="3" fontId="15" fillId="0" borderId="14" xfId="12" applyNumberFormat="1" applyFont="1" applyBorder="1" applyAlignment="1">
      <alignment vertical="center" wrapText="1"/>
    </xf>
    <xf numFmtId="0" fontId="10" fillId="0" borderId="14" xfId="12" applyFont="1" applyBorder="1" applyAlignment="1">
      <alignment vertical="center" wrapText="1"/>
    </xf>
    <xf numFmtId="14" fontId="15" fillId="0" borderId="5" xfId="12" applyNumberFormat="1" applyFont="1" applyBorder="1" applyAlignment="1">
      <alignment horizontal="left" vertical="center" wrapText="1"/>
    </xf>
    <xf numFmtId="3" fontId="15" fillId="0" borderId="5" xfId="12" applyNumberFormat="1" applyFont="1" applyBorder="1" applyAlignment="1">
      <alignment vertical="center" wrapText="1"/>
    </xf>
    <xf numFmtId="0" fontId="15" fillId="0" borderId="9" xfId="12" applyFont="1" applyBorder="1" applyAlignment="1">
      <alignment horizontal="left" vertical="center" wrapText="1"/>
    </xf>
    <xf numFmtId="3" fontId="15" fillId="0" borderId="21" xfId="12" applyNumberFormat="1" applyFont="1" applyBorder="1" applyAlignment="1">
      <alignment vertical="center" wrapText="1"/>
    </xf>
    <xf numFmtId="0" fontId="11" fillId="2" borderId="9" xfId="12" applyFont="1" applyFill="1" applyBorder="1" applyAlignment="1">
      <alignment horizontal="left" vertical="center" wrapText="1"/>
    </xf>
    <xf numFmtId="0" fontId="23" fillId="2" borderId="5" xfId="12" applyFont="1" applyFill="1" applyBorder="1" applyAlignment="1">
      <alignment vertical="center" wrapText="1"/>
    </xf>
    <xf numFmtId="0" fontId="23" fillId="2" borderId="7" xfId="12" applyFont="1" applyFill="1" applyBorder="1" applyAlignment="1">
      <alignment vertical="center" wrapText="1"/>
    </xf>
    <xf numFmtId="0" fontId="14" fillId="0" borderId="21" xfId="12" applyFont="1" applyBorder="1" applyAlignment="1">
      <alignment wrapText="1"/>
    </xf>
    <xf numFmtId="14" fontId="10" fillId="0" borderId="9" xfId="12" applyNumberFormat="1" applyFont="1" applyBorder="1" applyAlignment="1">
      <alignment horizontal="left" vertical="center" wrapText="1"/>
    </xf>
    <xf numFmtId="3" fontId="15" fillId="0" borderId="21" xfId="12" applyNumberFormat="1" applyFont="1" applyFill="1" applyBorder="1" applyAlignment="1">
      <alignment horizontal="right" vertical="center" wrapText="1"/>
    </xf>
    <xf numFmtId="0" fontId="14" fillId="0" borderId="5" xfId="12" applyFont="1" applyBorder="1" applyAlignment="1">
      <alignment vertical="center" wrapText="1"/>
    </xf>
    <xf numFmtId="0" fontId="14" fillId="0" borderId="21" xfId="12" applyFont="1" applyBorder="1" applyAlignment="1">
      <alignment vertical="center" wrapText="1"/>
    </xf>
    <xf numFmtId="0" fontId="14" fillId="0" borderId="7" xfId="12" applyFont="1" applyBorder="1" applyAlignment="1">
      <alignment vertical="center" wrapText="1"/>
    </xf>
    <xf numFmtId="3" fontId="10" fillId="0" borderId="6" xfId="12" applyNumberFormat="1" applyFont="1" applyBorder="1" applyAlignment="1">
      <alignment horizontal="right" vertical="center" wrapText="1"/>
    </xf>
    <xf numFmtId="0" fontId="11" fillId="3" borderId="9" xfId="12" applyFont="1" applyFill="1" applyBorder="1" applyAlignment="1">
      <alignment horizontal="left" vertical="center" wrapText="1"/>
    </xf>
    <xf numFmtId="3" fontId="11" fillId="3" borderId="5" xfId="12" applyNumberFormat="1" applyFont="1" applyFill="1" applyBorder="1" applyAlignment="1">
      <alignment horizontal="left" vertical="center" wrapText="1"/>
    </xf>
    <xf numFmtId="0" fontId="23" fillId="3" borderId="5" xfId="12" applyFont="1" applyFill="1" applyBorder="1" applyAlignment="1">
      <alignment vertical="center" wrapText="1"/>
    </xf>
    <xf numFmtId="0" fontId="23" fillId="3" borderId="7" xfId="12" applyFont="1" applyFill="1" applyBorder="1" applyAlignment="1">
      <alignment vertical="center" wrapText="1"/>
    </xf>
    <xf numFmtId="0" fontId="15" fillId="0" borderId="9" xfId="0" applyFont="1" applyBorder="1" applyAlignment="1">
      <alignment vertical="center"/>
    </xf>
    <xf numFmtId="41" fontId="15" fillId="0" borderId="21" xfId="1" applyNumberFormat="1" applyFont="1" applyFill="1" applyBorder="1" applyAlignment="1">
      <alignment horizontal="right" wrapText="1"/>
    </xf>
    <xf numFmtId="0" fontId="10" fillId="0" borderId="5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65" fontId="15" fillId="0" borderId="27" xfId="1" applyNumberFormat="1" applyFont="1" applyBorder="1" applyAlignment="1">
      <alignment horizontal="right" wrapText="1"/>
    </xf>
    <xf numFmtId="0" fontId="10" fillId="0" borderId="5" xfId="0" applyFont="1" applyFill="1" applyBorder="1" applyAlignment="1">
      <alignment wrapText="1"/>
    </xf>
    <xf numFmtId="0" fontId="10" fillId="0" borderId="21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vertical="center"/>
    </xf>
    <xf numFmtId="3" fontId="15" fillId="0" borderId="27" xfId="12" applyNumberFormat="1" applyFont="1" applyBorder="1" applyAlignment="1">
      <alignment wrapText="1"/>
    </xf>
    <xf numFmtId="3" fontId="11" fillId="0" borderId="21" xfId="12" applyNumberFormat="1" applyFont="1" applyBorder="1" applyAlignment="1">
      <alignment horizontal="center" vertical="center" wrapText="1"/>
    </xf>
    <xf numFmtId="0" fontId="11" fillId="0" borderId="17" xfId="12" applyFont="1" applyBorder="1" applyAlignment="1">
      <alignment horizontal="center" vertical="center" wrapText="1"/>
    </xf>
    <xf numFmtId="0" fontId="11" fillId="0" borderId="21" xfId="12" applyFont="1" applyBorder="1" applyAlignment="1">
      <alignment horizontal="center" vertical="center" wrapText="1"/>
    </xf>
    <xf numFmtId="3" fontId="11" fillId="0" borderId="27" xfId="12" applyNumberFormat="1" applyFont="1" applyBorder="1" applyAlignment="1">
      <alignment horizontal="center" vertical="center" wrapText="1"/>
    </xf>
    <xf numFmtId="3" fontId="11" fillId="0" borderId="30" xfId="12" applyNumberFormat="1" applyFont="1" applyBorder="1" applyAlignment="1">
      <alignment horizontal="center" vertical="center" wrapText="1"/>
    </xf>
    <xf numFmtId="3" fontId="11" fillId="2" borderId="6" xfId="12" applyNumberFormat="1" applyFont="1" applyFill="1" applyBorder="1" applyAlignment="1">
      <alignment vertical="center" wrapText="1"/>
    </xf>
    <xf numFmtId="0" fontId="11" fillId="2" borderId="6" xfId="12" applyFont="1" applyFill="1" applyBorder="1" applyAlignment="1">
      <alignment vertical="center" wrapText="1"/>
    </xf>
    <xf numFmtId="0" fontId="11" fillId="2" borderId="8" xfId="12" applyFont="1" applyFill="1" applyBorder="1" applyAlignment="1">
      <alignment vertical="center" wrapText="1"/>
    </xf>
    <xf numFmtId="0" fontId="24" fillId="0" borderId="16" xfId="12" applyFont="1" applyBorder="1" applyAlignment="1">
      <alignment horizontal="center" vertical="center" wrapText="1"/>
    </xf>
    <xf numFmtId="0" fontId="24" fillId="0" borderId="17" xfId="12" applyFont="1" applyBorder="1" applyAlignment="1">
      <alignment horizontal="center" vertical="center" wrapText="1"/>
    </xf>
    <xf numFmtId="0" fontId="24" fillId="0" borderId="5" xfId="12" applyFont="1" applyBorder="1" applyAlignment="1">
      <alignment horizontal="center" vertical="center" wrapText="1"/>
    </xf>
    <xf numFmtId="0" fontId="24" fillId="0" borderId="21" xfId="12" applyFont="1" applyBorder="1" applyAlignment="1">
      <alignment horizontal="center" vertical="center" wrapText="1"/>
    </xf>
    <xf numFmtId="0" fontId="24" fillId="0" borderId="7" xfId="12" applyFont="1" applyBorder="1" applyAlignment="1">
      <alignment horizontal="center" vertical="center" wrapText="1"/>
    </xf>
    <xf numFmtId="0" fontId="24" fillId="0" borderId="16" xfId="12" applyFont="1" applyBorder="1" applyAlignment="1">
      <alignment vertical="center" wrapText="1"/>
    </xf>
    <xf numFmtId="0" fontId="24" fillId="0" borderId="17" xfId="12" applyFont="1" applyBorder="1" applyAlignment="1">
      <alignment vertical="center" wrapText="1"/>
    </xf>
    <xf numFmtId="0" fontId="16" fillId="0" borderId="5" xfId="12" applyFont="1" applyBorder="1" applyAlignment="1">
      <alignment vertical="center" wrapText="1"/>
    </xf>
    <xf numFmtId="0" fontId="16" fillId="0" borderId="21" xfId="12" applyFont="1" applyBorder="1" applyAlignment="1">
      <alignment vertical="center" wrapText="1"/>
    </xf>
    <xf numFmtId="0" fontId="16" fillId="0" borderId="7" xfId="12" applyFont="1" applyBorder="1" applyAlignment="1">
      <alignment vertical="center" wrapText="1"/>
    </xf>
    <xf numFmtId="0" fontId="16" fillId="0" borderId="5" xfId="12" applyFont="1" applyBorder="1" applyAlignment="1">
      <alignment vertical="center"/>
    </xf>
    <xf numFmtId="0" fontId="11" fillId="2" borderId="5" xfId="12" applyFont="1" applyFill="1" applyBorder="1" applyAlignment="1">
      <alignment vertical="center" wrapText="1"/>
    </xf>
    <xf numFmtId="0" fontId="11" fillId="2" borderId="7" xfId="12" applyFont="1" applyFill="1" applyBorder="1" applyAlignment="1">
      <alignment vertical="center" wrapText="1"/>
    </xf>
    <xf numFmtId="0" fontId="24" fillId="0" borderId="3" xfId="12" applyFont="1" applyBorder="1" applyAlignment="1">
      <alignment horizontal="center" vertical="center" wrapText="1"/>
    </xf>
    <xf numFmtId="0" fontId="24" fillId="0" borderId="27" xfId="12" applyFont="1" applyBorder="1" applyAlignment="1">
      <alignment horizontal="center" vertical="center" wrapText="1"/>
    </xf>
    <xf numFmtId="0" fontId="24" fillId="0" borderId="40" xfId="12" applyFont="1" applyBorder="1" applyAlignment="1">
      <alignment horizontal="center" vertical="center" wrapText="1"/>
    </xf>
    <xf numFmtId="14" fontId="16" fillId="0" borderId="2" xfId="12" applyNumberFormat="1" applyFont="1" applyBorder="1" applyAlignment="1">
      <alignment horizontal="left" vertical="center" wrapText="1"/>
    </xf>
    <xf numFmtId="0" fontId="16" fillId="0" borderId="23" xfId="12" applyFont="1" applyBorder="1" applyAlignment="1">
      <alignment vertical="center" wrapText="1"/>
    </xf>
    <xf numFmtId="49" fontId="10" fillId="0" borderId="0" xfId="0" applyNumberFormat="1" applyFont="1" applyAlignment="1">
      <alignment wrapText="1"/>
    </xf>
    <xf numFmtId="0" fontId="24" fillId="0" borderId="9" xfId="12" applyFont="1" applyBorder="1" applyAlignment="1">
      <alignment vertical="center" wrapText="1"/>
    </xf>
    <xf numFmtId="0" fontId="24" fillId="0" borderId="21" xfId="12" applyFont="1" applyBorder="1" applyAlignment="1">
      <alignment vertical="center" wrapText="1"/>
    </xf>
    <xf numFmtId="0" fontId="24" fillId="0" borderId="9" xfId="12" applyFont="1" applyBorder="1" applyAlignment="1">
      <alignment horizontal="left" vertical="center" wrapText="1"/>
    </xf>
    <xf numFmtId="0" fontId="24" fillId="0" borderId="21" xfId="12" applyFont="1" applyBorder="1" applyAlignment="1">
      <alignment vertical="center"/>
    </xf>
    <xf numFmtId="0" fontId="16" fillId="0" borderId="21" xfId="12" applyFont="1" applyBorder="1" applyAlignment="1">
      <alignment vertical="center"/>
    </xf>
    <xf numFmtId="0" fontId="11" fillId="0" borderId="16" xfId="12" applyFont="1" applyFill="1" applyBorder="1" applyAlignment="1">
      <alignment horizontal="center" vertical="center" wrapText="1"/>
    </xf>
    <xf numFmtId="0" fontId="11" fillId="0" borderId="17" xfId="12" applyFont="1" applyFill="1" applyBorder="1" applyAlignment="1">
      <alignment horizontal="center" vertical="center" wrapText="1"/>
    </xf>
    <xf numFmtId="0" fontId="11" fillId="0" borderId="7" xfId="12" applyFont="1" applyFill="1" applyBorder="1" applyAlignment="1">
      <alignment horizontal="center" vertical="center" wrapText="1"/>
    </xf>
    <xf numFmtId="0" fontId="14" fillId="0" borderId="8" xfId="12" applyFont="1" applyFill="1" applyBorder="1" applyAlignment="1">
      <alignment horizontal="centerContinuous" vertical="center" wrapText="1"/>
    </xf>
    <xf numFmtId="0" fontId="11" fillId="0" borderId="3" xfId="12" applyFont="1" applyBorder="1" applyAlignment="1">
      <alignment horizontal="left" vertical="center" wrapText="1"/>
    </xf>
    <xf numFmtId="3" fontId="11" fillId="0" borderId="40" xfId="12" applyNumberFormat="1" applyFont="1" applyBorder="1" applyAlignment="1">
      <alignment vertical="center"/>
    </xf>
    <xf numFmtId="0" fontId="11" fillId="0" borderId="40" xfId="12" applyFont="1" applyBorder="1" applyAlignment="1">
      <alignment vertical="center" wrapText="1"/>
    </xf>
    <xf numFmtId="0" fontId="11" fillId="0" borderId="40" xfId="12" applyFont="1" applyBorder="1" applyAlignment="1">
      <alignment horizontal="left" vertical="center" wrapText="1"/>
    </xf>
    <xf numFmtId="0" fontId="14" fillId="0" borderId="7" xfId="12" applyFont="1" applyFill="1" applyBorder="1" applyAlignment="1">
      <alignment horizontal="centerContinuous" vertical="center" wrapText="1"/>
    </xf>
    <xf numFmtId="0" fontId="11" fillId="0" borderId="0" xfId="12" applyFont="1" applyFill="1" applyBorder="1" applyAlignment="1">
      <alignment horizontal="left" vertical="center"/>
    </xf>
    <xf numFmtId="0" fontId="14" fillId="0" borderId="0" xfId="12" applyFont="1" applyFill="1" applyBorder="1" applyAlignment="1">
      <alignment horizontal="center" vertical="center" wrapText="1"/>
    </xf>
    <xf numFmtId="0" fontId="11" fillId="2" borderId="6" xfId="12" applyFont="1" applyFill="1" applyBorder="1" applyAlignment="1">
      <alignment horizontal="left" vertical="center" wrapText="1"/>
    </xf>
    <xf numFmtId="1" fontId="11" fillId="0" borderId="22" xfId="12" applyNumberFormat="1" applyFont="1" applyBorder="1" applyAlignment="1">
      <alignment wrapText="1"/>
    </xf>
    <xf numFmtId="49" fontId="1" fillId="0" borderId="0" xfId="0" applyNumberFormat="1" applyFont="1" applyAlignment="1">
      <alignment horizontal="left" wrapText="1"/>
    </xf>
    <xf numFmtId="0" fontId="20" fillId="0" borderId="35" xfId="0" applyFont="1" applyBorder="1" applyAlignment="1">
      <alignment wrapText="1"/>
    </xf>
    <xf numFmtId="0" fontId="10" fillId="0" borderId="4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0" fillId="0" borderId="41" xfId="0" applyFont="1" applyFill="1" applyBorder="1" applyAlignment="1">
      <alignment horizontal="left"/>
    </xf>
    <xf numFmtId="14" fontId="10" fillId="0" borderId="56" xfId="0" applyNumberFormat="1" applyFont="1" applyBorder="1" applyAlignment="1">
      <alignment horizontal="left"/>
    </xf>
    <xf numFmtId="14" fontId="10" fillId="0" borderId="57" xfId="0" applyNumberFormat="1" applyFont="1" applyBorder="1" applyAlignment="1">
      <alignment horizontal="left"/>
    </xf>
    <xf numFmtId="14" fontId="16" fillId="0" borderId="56" xfId="12" applyNumberFormat="1" applyFont="1" applyBorder="1" applyAlignment="1">
      <alignment horizontal="left" wrapText="1"/>
    </xf>
    <xf numFmtId="164" fontId="10" fillId="0" borderId="34" xfId="0" applyNumberFormat="1" applyFont="1" applyBorder="1" applyAlignment="1">
      <alignment horizontal="left" wrapText="1"/>
    </xf>
    <xf numFmtId="164" fontId="10" fillId="0" borderId="56" xfId="0" applyNumberFormat="1" applyFont="1" applyBorder="1" applyAlignment="1">
      <alignment horizontal="left" wrapText="1"/>
    </xf>
    <xf numFmtId="0" fontId="0" fillId="0" borderId="0" xfId="0" applyFill="1"/>
    <xf numFmtId="14" fontId="22" fillId="0" borderId="40" xfId="12" applyNumberFormat="1" applyFont="1" applyBorder="1" applyAlignment="1">
      <alignment horizontal="left" vertical="center" wrapText="1"/>
    </xf>
    <xf numFmtId="3" fontId="22" fillId="0" borderId="40" xfId="12" applyNumberFormat="1" applyFont="1" applyBorder="1" applyAlignment="1">
      <alignment vertical="center" wrapText="1"/>
    </xf>
    <xf numFmtId="0" fontId="20" fillId="0" borderId="40" xfId="12" applyFont="1" applyBorder="1" applyAlignment="1">
      <alignment vertical="center" wrapText="1"/>
    </xf>
    <xf numFmtId="14" fontId="14" fillId="0" borderId="11" xfId="12" applyNumberFormat="1" applyFont="1" applyBorder="1" applyAlignment="1">
      <alignment horizontal="left" vertical="center" wrapText="1"/>
    </xf>
    <xf numFmtId="0" fontId="14" fillId="0" borderId="20" xfId="12" applyFont="1" applyBorder="1" applyAlignment="1">
      <alignment vertical="center" wrapText="1"/>
    </xf>
    <xf numFmtId="14" fontId="14" fillId="0" borderId="11" xfId="12" applyNumberFormat="1" applyFont="1" applyFill="1" applyBorder="1" applyAlignment="1">
      <alignment horizontal="left" wrapText="1"/>
    </xf>
    <xf numFmtId="0" fontId="14" fillId="0" borderId="43" xfId="12" applyFont="1" applyFill="1" applyBorder="1" applyAlignment="1">
      <alignment wrapText="1"/>
    </xf>
    <xf numFmtId="4" fontId="10" fillId="0" borderId="43" xfId="0" applyNumberFormat="1" applyFont="1" applyBorder="1" applyAlignment="1">
      <alignment horizontal="left" wrapText="1"/>
    </xf>
    <xf numFmtId="0" fontId="10" fillId="0" borderId="51" xfId="12" applyFont="1" applyFill="1" applyBorder="1" applyAlignment="1">
      <alignment wrapText="1"/>
    </xf>
    <xf numFmtId="4" fontId="10" fillId="0" borderId="58" xfId="0" applyNumberFormat="1" applyFont="1" applyBorder="1" applyAlignment="1">
      <alignment horizontal="left" wrapText="1"/>
    </xf>
    <xf numFmtId="14" fontId="16" fillId="0" borderId="35" xfId="12" applyNumberFormat="1" applyFont="1" applyBorder="1" applyAlignment="1">
      <alignment horizontal="left" wrapText="1"/>
    </xf>
    <xf numFmtId="1" fontId="16" fillId="0" borderId="35" xfId="12" applyNumberFormat="1" applyFont="1" applyBorder="1" applyAlignment="1">
      <alignment horizontal="right" wrapText="1"/>
    </xf>
    <xf numFmtId="0" fontId="16" fillId="0" borderId="37" xfId="0" applyFont="1" applyBorder="1" applyAlignment="1">
      <alignment horizontal="left" wrapText="1"/>
    </xf>
    <xf numFmtId="0" fontId="16" fillId="0" borderId="35" xfId="12" applyFont="1" applyBorder="1" applyAlignment="1">
      <alignment wrapText="1"/>
    </xf>
    <xf numFmtId="0" fontId="16" fillId="0" borderId="48" xfId="0" applyFont="1" applyBorder="1" applyAlignment="1">
      <alignment horizontal="left" wrapText="1"/>
    </xf>
    <xf numFmtId="14" fontId="16" fillId="0" borderId="2" xfId="12" applyNumberFormat="1" applyFont="1" applyBorder="1" applyAlignment="1">
      <alignment horizontal="left" wrapText="1"/>
    </xf>
    <xf numFmtId="3" fontId="16" fillId="0" borderId="42" xfId="12" applyNumberFormat="1" applyFont="1" applyBorder="1" applyAlignment="1">
      <alignment horizontal="right" vertical="center" wrapText="1"/>
    </xf>
    <xf numFmtId="0" fontId="16" fillId="0" borderId="1" xfId="12" applyFont="1" applyBorder="1" applyAlignment="1">
      <alignment vertical="center" wrapText="1"/>
    </xf>
    <xf numFmtId="3" fontId="16" fillId="0" borderId="35" xfId="12" applyNumberFormat="1" applyFont="1" applyBorder="1" applyAlignment="1">
      <alignment horizontal="right" wrapText="1"/>
    </xf>
    <xf numFmtId="4" fontId="16" fillId="0" borderId="35" xfId="0" applyNumberFormat="1" applyFont="1" applyBorder="1" applyAlignment="1">
      <alignment horizontal="left" vertical="center" wrapText="1"/>
    </xf>
    <xf numFmtId="0" fontId="16" fillId="0" borderId="13" xfId="12" applyFont="1" applyBorder="1" applyAlignment="1">
      <alignment wrapText="1"/>
    </xf>
    <xf numFmtId="4" fontId="16" fillId="0" borderId="0" xfId="0" applyNumberFormat="1" applyFont="1" applyAlignment="1">
      <alignment horizontal="left" vertical="center" wrapText="1"/>
    </xf>
    <xf numFmtId="3" fontId="16" fillId="0" borderId="55" xfId="12" applyNumberFormat="1" applyFont="1" applyBorder="1" applyAlignment="1">
      <alignment horizontal="right" wrapText="1"/>
    </xf>
    <xf numFmtId="0" fontId="16" fillId="0" borderId="35" xfId="0" applyFont="1" applyBorder="1" applyAlignment="1"/>
    <xf numFmtId="0" fontId="16" fillId="0" borderId="13" xfId="0" applyFont="1" applyBorder="1" applyAlignment="1"/>
    <xf numFmtId="0" fontId="16" fillId="0" borderId="59" xfId="12" applyFont="1" applyBorder="1" applyAlignment="1">
      <alignment wrapText="1"/>
    </xf>
    <xf numFmtId="1" fontId="14" fillId="0" borderId="53" xfId="12" applyNumberFormat="1" applyFont="1" applyBorder="1" applyAlignment="1">
      <alignment horizontal="right" wrapText="1"/>
    </xf>
    <xf numFmtId="3" fontId="14" fillId="0" borderId="49" xfId="12" applyNumberFormat="1" applyFont="1" applyBorder="1" applyAlignment="1">
      <alignment wrapText="1"/>
    </xf>
    <xf numFmtId="49" fontId="11" fillId="0" borderId="40" xfId="12" quotePrefix="1" applyNumberFormat="1" applyFont="1" applyFill="1" applyBorder="1" applyAlignment="1">
      <alignment horizontal="center" vertical="center" wrapText="1"/>
    </xf>
    <xf numFmtId="49" fontId="11" fillId="0" borderId="4" xfId="12" quotePrefix="1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 readingOrder="1"/>
    </xf>
    <xf numFmtId="0" fontId="10" fillId="0" borderId="5" xfId="0" applyFont="1" applyBorder="1" applyAlignment="1">
      <alignment horizontal="left" vertical="center" wrapText="1" readingOrder="1"/>
    </xf>
    <xf numFmtId="0" fontId="10" fillId="0" borderId="7" xfId="0" applyFont="1" applyBorder="1" applyAlignment="1">
      <alignment horizontal="left" vertical="center" wrapText="1" readingOrder="1"/>
    </xf>
    <xf numFmtId="14" fontId="10" fillId="0" borderId="9" xfId="12" applyNumberFormat="1" applyFont="1" applyBorder="1" applyAlignment="1">
      <alignment horizontal="left" vertical="top"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14" fontId="10" fillId="0" borderId="6" xfId="12" quotePrefix="1" applyNumberFormat="1" applyFont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</cellXfs>
  <cellStyles count="20">
    <cellStyle name="Comma" xfId="1" builtinId="3"/>
    <cellStyle name="Comma 2" xfId="13"/>
    <cellStyle name="Currency 2" xfId="14"/>
    <cellStyle name="Normal" xfId="0" builtinId="0"/>
    <cellStyle name="Normal 11" xfId="7"/>
    <cellStyle name="Normal 13 10" xfId="3"/>
    <cellStyle name="Normal 16 10" xfId="4"/>
    <cellStyle name="Normal 2" xfId="11"/>
    <cellStyle name="Normal 22" xfId="6"/>
    <cellStyle name="Normal 24" xfId="5"/>
    <cellStyle name="Normal 3" xfId="12"/>
    <cellStyle name="Normal 36" xfId="8"/>
    <cellStyle name="Normal 38" xfId="9"/>
    <cellStyle name="Normal 39" xfId="2"/>
    <cellStyle name="Normal 4" xfId="15"/>
    <cellStyle name="Normal 42" xfId="10"/>
    <cellStyle name="Normal 5" xfId="16"/>
    <cellStyle name="Normal 6" xfId="17"/>
    <cellStyle name="Normal 7" xfId="18"/>
    <cellStyle name="Percent" xfId="19" builtinId="5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75"/>
  <sheetViews>
    <sheetView showGridLines="0" tabSelected="1" zoomScale="120" zoomScaleNormal="120" workbookViewId="0">
      <pane ySplit="2" topLeftCell="A3" activePane="bottomLeft" state="frozen"/>
      <selection pane="bottomLeft" activeCell="A3" sqref="A3:E3"/>
    </sheetView>
  </sheetViews>
  <sheetFormatPr defaultRowHeight="15" x14ac:dyDescent="0.2"/>
  <cols>
    <col min="1" max="1" width="17.33203125" customWidth="1"/>
    <col min="2" max="2" width="12.88671875" style="17" customWidth="1"/>
    <col min="3" max="3" width="35.5546875" customWidth="1"/>
    <col min="4" max="4" width="18.5546875" customWidth="1"/>
    <col min="5" max="5" width="23.21875" bestFit="1" customWidth="1"/>
    <col min="6" max="6" width="24.77734375" customWidth="1"/>
  </cols>
  <sheetData>
    <row r="1" spans="1:7" x14ac:dyDescent="0.2">
      <c r="A1" s="165" t="s">
        <v>4</v>
      </c>
      <c r="B1" s="166" t="s">
        <v>10</v>
      </c>
      <c r="C1" s="167"/>
      <c r="D1" s="167"/>
      <c r="E1" s="168"/>
      <c r="F1" s="3"/>
    </row>
    <row r="2" spans="1:7" ht="25.5" x14ac:dyDescent="0.2">
      <c r="A2" s="169" t="s">
        <v>5</v>
      </c>
      <c r="B2" s="170" t="s">
        <v>3</v>
      </c>
      <c r="C2" s="171" t="s">
        <v>6</v>
      </c>
      <c r="D2" s="300" t="s">
        <v>126</v>
      </c>
      <c r="E2" s="301"/>
      <c r="F2" s="3"/>
    </row>
    <row r="3" spans="1:7" ht="15" customHeight="1" x14ac:dyDescent="0.2">
      <c r="A3" s="302" t="s">
        <v>82</v>
      </c>
      <c r="B3" s="303"/>
      <c r="C3" s="303"/>
      <c r="D3" s="303"/>
      <c r="E3" s="304"/>
      <c r="F3" s="3"/>
    </row>
    <row r="4" spans="1:7" s="38" customFormat="1" ht="15.75" x14ac:dyDescent="0.25">
      <c r="A4" s="63"/>
      <c r="B4" s="64"/>
      <c r="C4" s="65"/>
      <c r="D4" s="65"/>
      <c r="E4" s="66"/>
      <c r="F4" s="40"/>
    </row>
    <row r="5" spans="1:7" ht="38.25" x14ac:dyDescent="0.2">
      <c r="A5" s="191" t="s">
        <v>33</v>
      </c>
      <c r="B5" s="174" t="s">
        <v>25</v>
      </c>
      <c r="C5" s="174"/>
      <c r="D5" s="192"/>
      <c r="E5" s="193"/>
      <c r="F5" s="4"/>
      <c r="G5" s="72"/>
    </row>
    <row r="6" spans="1:7" ht="25.5" x14ac:dyDescent="0.2">
      <c r="A6" s="160" t="s">
        <v>1</v>
      </c>
      <c r="B6" s="215" t="s">
        <v>24</v>
      </c>
      <c r="C6" s="216" t="s">
        <v>19</v>
      </c>
      <c r="D6" s="216" t="s">
        <v>20</v>
      </c>
      <c r="E6" s="164" t="s">
        <v>9</v>
      </c>
      <c r="F6" s="3"/>
      <c r="G6" s="72"/>
    </row>
    <row r="7" spans="1:7" s="1" customFormat="1" ht="25.5" x14ac:dyDescent="0.2">
      <c r="A7" s="120">
        <v>42458</v>
      </c>
      <c r="B7" s="102">
        <v>226</v>
      </c>
      <c r="C7" s="96" t="s">
        <v>110</v>
      </c>
      <c r="D7" s="103" t="s">
        <v>132</v>
      </c>
      <c r="E7" s="110" t="s">
        <v>85</v>
      </c>
      <c r="F7" s="16"/>
      <c r="G7" s="72"/>
    </row>
    <row r="8" spans="1:7" s="1" customFormat="1" ht="25.5" x14ac:dyDescent="0.2">
      <c r="A8" s="105">
        <v>42458</v>
      </c>
      <c r="B8" s="102">
        <v>42</v>
      </c>
      <c r="C8" s="96" t="s">
        <v>110</v>
      </c>
      <c r="D8" s="103" t="s">
        <v>38</v>
      </c>
      <c r="E8" s="108" t="s">
        <v>85</v>
      </c>
      <c r="F8" s="16"/>
    </row>
    <row r="9" spans="1:7" s="1" customFormat="1" ht="25.5" x14ac:dyDescent="0.2">
      <c r="A9" s="105">
        <v>42458</v>
      </c>
      <c r="B9" s="106">
        <v>173</v>
      </c>
      <c r="C9" s="96" t="s">
        <v>110</v>
      </c>
      <c r="D9" s="103" t="s">
        <v>100</v>
      </c>
      <c r="E9" s="108" t="s">
        <v>85</v>
      </c>
      <c r="F9" s="16"/>
    </row>
    <row r="10" spans="1:7" ht="38.25" x14ac:dyDescent="0.2">
      <c r="A10" s="282">
        <v>42516</v>
      </c>
      <c r="B10" s="283">
        <v>529</v>
      </c>
      <c r="C10" s="284" t="s">
        <v>134</v>
      </c>
      <c r="D10" s="285" t="s">
        <v>121</v>
      </c>
      <c r="E10" s="297" t="s">
        <v>122</v>
      </c>
      <c r="F10" s="6"/>
    </row>
    <row r="11" spans="1:7" x14ac:dyDescent="0.2">
      <c r="A11" s="177" t="s">
        <v>26</v>
      </c>
      <c r="B11" s="259">
        <f>SUM(B7:B10)</f>
        <v>970</v>
      </c>
      <c r="C11" s="179"/>
      <c r="D11" s="194"/>
      <c r="E11" s="181"/>
      <c r="F11" s="6"/>
    </row>
    <row r="12" spans="1:7" ht="33" customHeight="1" x14ac:dyDescent="0.2">
      <c r="A12" s="305" t="s">
        <v>130</v>
      </c>
      <c r="B12" s="306"/>
      <c r="C12" s="306"/>
      <c r="D12" s="306"/>
      <c r="E12" s="307"/>
      <c r="F12" s="6"/>
    </row>
    <row r="13" spans="1:7" ht="38.25" x14ac:dyDescent="0.2">
      <c r="A13" s="191" t="s">
        <v>33</v>
      </c>
      <c r="B13" s="174" t="s">
        <v>22</v>
      </c>
      <c r="C13" s="174"/>
      <c r="D13" s="192"/>
      <c r="E13" s="193"/>
      <c r="F13" s="4"/>
    </row>
    <row r="14" spans="1:7" ht="25.5" x14ac:dyDescent="0.2">
      <c r="A14" s="160" t="s">
        <v>1</v>
      </c>
      <c r="B14" s="215" t="s">
        <v>24</v>
      </c>
      <c r="C14" s="162" t="s">
        <v>18</v>
      </c>
      <c r="D14" s="217" t="s">
        <v>32</v>
      </c>
      <c r="E14" s="164" t="s">
        <v>9</v>
      </c>
      <c r="F14" s="7"/>
    </row>
    <row r="15" spans="1:7" s="1" customFormat="1" ht="25.5" x14ac:dyDescent="0.2">
      <c r="A15" s="105">
        <v>42428</v>
      </c>
      <c r="B15" s="111">
        <v>5190</v>
      </c>
      <c r="C15" s="112" t="s">
        <v>67</v>
      </c>
      <c r="D15" s="113" t="s">
        <v>68</v>
      </c>
      <c r="E15" s="114" t="s">
        <v>69</v>
      </c>
      <c r="F15" s="14"/>
    </row>
    <row r="16" spans="1:7" s="1" customFormat="1" ht="38.25" x14ac:dyDescent="0.2">
      <c r="A16" s="98">
        <v>42428</v>
      </c>
      <c r="B16" s="115">
        <f>5424-151</f>
        <v>5273</v>
      </c>
      <c r="C16" s="96" t="s">
        <v>87</v>
      </c>
      <c r="D16" s="116" t="s">
        <v>84</v>
      </c>
      <c r="E16" s="117" t="s">
        <v>85</v>
      </c>
      <c r="F16" s="14"/>
    </row>
    <row r="17" spans="1:6" s="1" customFormat="1" ht="25.5" x14ac:dyDescent="0.2">
      <c r="A17" s="120">
        <v>42455</v>
      </c>
      <c r="B17" s="102">
        <f>223+331</f>
        <v>554</v>
      </c>
      <c r="C17" s="96" t="s">
        <v>93</v>
      </c>
      <c r="D17" s="103" t="s">
        <v>61</v>
      </c>
      <c r="E17" s="108" t="s">
        <v>85</v>
      </c>
      <c r="F17" s="14"/>
    </row>
    <row r="18" spans="1:6" s="1" customFormat="1" ht="25.5" x14ac:dyDescent="0.2">
      <c r="A18" s="120">
        <v>42455</v>
      </c>
      <c r="B18" s="102">
        <v>211</v>
      </c>
      <c r="C18" s="96" t="s">
        <v>93</v>
      </c>
      <c r="D18" s="103" t="s">
        <v>133</v>
      </c>
      <c r="E18" s="108" t="s">
        <v>85</v>
      </c>
      <c r="F18" s="14"/>
    </row>
    <row r="19" spans="1:6" x14ac:dyDescent="0.2">
      <c r="A19" s="177" t="s">
        <v>26</v>
      </c>
      <c r="B19" s="196">
        <f>SUM(B15:B18)</f>
        <v>11228</v>
      </c>
      <c r="C19" s="197"/>
      <c r="D19" s="198"/>
      <c r="E19" s="199"/>
      <c r="F19" s="7"/>
    </row>
    <row r="20" spans="1:6" x14ac:dyDescent="0.2">
      <c r="A20" s="195"/>
      <c r="B20" s="200"/>
      <c r="C20" s="179"/>
      <c r="D20" s="179"/>
      <c r="E20" s="181"/>
      <c r="F20" s="2"/>
    </row>
    <row r="21" spans="1:6" ht="38.25" x14ac:dyDescent="0.2">
      <c r="A21" s="201" t="s">
        <v>34</v>
      </c>
      <c r="B21" s="202" t="s">
        <v>25</v>
      </c>
      <c r="C21" s="202"/>
      <c r="D21" s="203"/>
      <c r="E21" s="204"/>
      <c r="F21" s="4"/>
    </row>
    <row r="22" spans="1:6" s="134" customFormat="1" ht="25.5" x14ac:dyDescent="0.2">
      <c r="A22" s="160" t="s">
        <v>1</v>
      </c>
      <c r="B22" s="218" t="s">
        <v>24</v>
      </c>
      <c r="C22" s="162" t="s">
        <v>23</v>
      </c>
      <c r="D22" s="217" t="s">
        <v>32</v>
      </c>
      <c r="E22" s="164" t="s">
        <v>9</v>
      </c>
      <c r="F22" s="16"/>
    </row>
    <row r="23" spans="1:6" s="1" customFormat="1" ht="25.5" x14ac:dyDescent="0.2">
      <c r="A23" s="121">
        <v>42244</v>
      </c>
      <c r="B23" s="118">
        <v>13</v>
      </c>
      <c r="C23" s="112" t="s">
        <v>89</v>
      </c>
      <c r="D23" s="103" t="s">
        <v>61</v>
      </c>
      <c r="E23" s="119" t="s">
        <v>62</v>
      </c>
      <c r="F23" s="16"/>
    </row>
    <row r="24" spans="1:6" s="1" customFormat="1" x14ac:dyDescent="0.2">
      <c r="A24" s="275">
        <v>42502</v>
      </c>
      <c r="B24" s="278">
        <v>22</v>
      </c>
      <c r="C24" s="299" t="s">
        <v>123</v>
      </c>
      <c r="D24" s="279" t="s">
        <v>61</v>
      </c>
      <c r="E24" s="276" t="s">
        <v>27</v>
      </c>
      <c r="F24" s="16"/>
    </row>
    <row r="25" spans="1:6" s="1" customFormat="1" ht="25.5" x14ac:dyDescent="0.2">
      <c r="A25" s="277">
        <v>42502</v>
      </c>
      <c r="B25" s="278">
        <v>9</v>
      </c>
      <c r="C25" s="299" t="s">
        <v>123</v>
      </c>
      <c r="D25" s="279" t="s">
        <v>124</v>
      </c>
      <c r="E25" s="280" t="s">
        <v>27</v>
      </c>
      <c r="F25" s="16"/>
    </row>
    <row r="26" spans="1:6" s="1" customFormat="1" ht="25.5" x14ac:dyDescent="0.2">
      <c r="A26" s="277">
        <v>42537</v>
      </c>
      <c r="B26" s="278">
        <v>11</v>
      </c>
      <c r="C26" s="279" t="s">
        <v>125</v>
      </c>
      <c r="D26" s="279" t="s">
        <v>38</v>
      </c>
      <c r="E26" s="281" t="s">
        <v>11</v>
      </c>
      <c r="F26" s="16"/>
    </row>
    <row r="27" spans="1:6" s="1" customFormat="1" hidden="1" x14ac:dyDescent="0.2">
      <c r="A27" s="122"/>
      <c r="B27" s="94"/>
      <c r="C27" s="123"/>
      <c r="D27" s="92"/>
      <c r="E27" s="73"/>
      <c r="F27" s="16"/>
    </row>
    <row r="28" spans="1:6" s="1" customFormat="1" x14ac:dyDescent="0.2">
      <c r="A28" s="205" t="s">
        <v>26</v>
      </c>
      <c r="B28" s="206">
        <f>SUM(B23:B27)</f>
        <v>55</v>
      </c>
      <c r="C28" s="207"/>
      <c r="D28" s="208"/>
      <c r="E28" s="209"/>
    </row>
    <row r="29" spans="1:6" x14ac:dyDescent="0.2">
      <c r="A29" s="95"/>
      <c r="B29" s="93"/>
      <c r="C29" s="67"/>
      <c r="D29" s="67"/>
      <c r="E29" s="68"/>
      <c r="F29" s="2"/>
    </row>
    <row r="30" spans="1:6" ht="38.25" x14ac:dyDescent="0.2">
      <c r="A30" s="201" t="s">
        <v>34</v>
      </c>
      <c r="B30" s="202" t="s">
        <v>22</v>
      </c>
      <c r="C30" s="202"/>
      <c r="D30" s="203"/>
      <c r="E30" s="204"/>
      <c r="F30" s="4"/>
    </row>
    <row r="31" spans="1:6" s="134" customFormat="1" ht="25.5" x14ac:dyDescent="0.2">
      <c r="A31" s="160" t="s">
        <v>1</v>
      </c>
      <c r="B31" s="219" t="s">
        <v>24</v>
      </c>
      <c r="C31" s="162" t="s">
        <v>23</v>
      </c>
      <c r="D31" s="217" t="s">
        <v>32</v>
      </c>
      <c r="E31" s="164" t="s">
        <v>9</v>
      </c>
      <c r="F31" s="16"/>
    </row>
    <row r="32" spans="1:6" s="1" customFormat="1" ht="25.5" x14ac:dyDescent="0.2">
      <c r="A32" s="125">
        <v>42184</v>
      </c>
      <c r="B32" s="106">
        <v>186</v>
      </c>
      <c r="C32" s="124" t="s">
        <v>43</v>
      </c>
      <c r="D32" s="103" t="s">
        <v>28</v>
      </c>
      <c r="E32" s="127" t="s">
        <v>44</v>
      </c>
      <c r="F32" s="16"/>
    </row>
    <row r="33" spans="1:6" s="1" customFormat="1" ht="25.5" x14ac:dyDescent="0.2">
      <c r="A33" s="125">
        <v>42184</v>
      </c>
      <c r="B33" s="126">
        <v>104</v>
      </c>
      <c r="C33" s="299" t="s">
        <v>46</v>
      </c>
      <c r="D33" s="299" t="s">
        <v>133</v>
      </c>
      <c r="E33" s="127" t="s">
        <v>39</v>
      </c>
      <c r="F33" s="16"/>
    </row>
    <row r="34" spans="1:6" s="1" customFormat="1" x14ac:dyDescent="0.2">
      <c r="A34" s="105">
        <v>42201</v>
      </c>
      <c r="B34" s="126">
        <v>486</v>
      </c>
      <c r="C34" s="299" t="s">
        <v>41</v>
      </c>
      <c r="D34" s="299" t="s">
        <v>28</v>
      </c>
      <c r="E34" s="127" t="s">
        <v>44</v>
      </c>
      <c r="F34" s="16"/>
    </row>
    <row r="35" spans="1:6" s="1" customFormat="1" x14ac:dyDescent="0.2">
      <c r="A35" s="105">
        <v>42151</v>
      </c>
      <c r="B35" s="126">
        <v>40</v>
      </c>
      <c r="C35" s="299" t="s">
        <v>40</v>
      </c>
      <c r="D35" s="299" t="s">
        <v>38</v>
      </c>
      <c r="E35" s="127" t="s">
        <v>39</v>
      </c>
      <c r="F35" s="16"/>
    </row>
    <row r="36" spans="1:6" s="1" customFormat="1" ht="25.5" x14ac:dyDescent="0.2">
      <c r="A36" s="128" t="s">
        <v>45</v>
      </c>
      <c r="B36" s="126">
        <v>259</v>
      </c>
      <c r="C36" s="299" t="s">
        <v>43</v>
      </c>
      <c r="D36" s="299" t="s">
        <v>28</v>
      </c>
      <c r="E36" s="127" t="s">
        <v>44</v>
      </c>
      <c r="F36" s="16"/>
    </row>
    <row r="37" spans="1:6" s="1" customFormat="1" ht="25.5" x14ac:dyDescent="0.2">
      <c r="A37" s="128" t="s">
        <v>45</v>
      </c>
      <c r="B37" s="126">
        <f>37+37</f>
        <v>74</v>
      </c>
      <c r="C37" s="299" t="s">
        <v>46</v>
      </c>
      <c r="D37" s="299" t="s">
        <v>133</v>
      </c>
      <c r="E37" s="127" t="s">
        <v>39</v>
      </c>
      <c r="F37" s="16"/>
    </row>
    <row r="38" spans="1:6" s="1" customFormat="1" ht="25.5" x14ac:dyDescent="0.2">
      <c r="A38" s="105">
        <v>42227</v>
      </c>
      <c r="B38" s="126">
        <v>376</v>
      </c>
      <c r="C38" s="299" t="s">
        <v>47</v>
      </c>
      <c r="D38" s="299" t="s">
        <v>28</v>
      </c>
      <c r="E38" s="127" t="s">
        <v>42</v>
      </c>
      <c r="F38" s="16"/>
    </row>
    <row r="39" spans="1:6" s="1" customFormat="1" ht="25.5" x14ac:dyDescent="0.2">
      <c r="A39" s="129">
        <v>42227</v>
      </c>
      <c r="B39" s="126">
        <v>169</v>
      </c>
      <c r="C39" s="299" t="s">
        <v>48</v>
      </c>
      <c r="D39" s="299" t="s">
        <v>133</v>
      </c>
      <c r="E39" s="127" t="s">
        <v>27</v>
      </c>
      <c r="F39" s="16"/>
    </row>
    <row r="40" spans="1:6" s="1" customFormat="1" x14ac:dyDescent="0.2">
      <c r="A40" s="129">
        <v>42235</v>
      </c>
      <c r="B40" s="126">
        <v>432</v>
      </c>
      <c r="C40" s="299" t="s">
        <v>49</v>
      </c>
      <c r="D40" s="299" t="s">
        <v>28</v>
      </c>
      <c r="E40" s="127" t="s">
        <v>44</v>
      </c>
      <c r="F40" s="16"/>
    </row>
    <row r="41" spans="1:6" s="1" customFormat="1" x14ac:dyDescent="0.2">
      <c r="A41" s="129">
        <v>42235</v>
      </c>
      <c r="B41" s="126">
        <v>89</v>
      </c>
      <c r="C41" s="299" t="s">
        <v>50</v>
      </c>
      <c r="D41" s="299" t="s">
        <v>51</v>
      </c>
      <c r="E41" s="127" t="s">
        <v>39</v>
      </c>
      <c r="F41" s="16"/>
    </row>
    <row r="42" spans="1:6" s="1" customFormat="1" ht="25.5" x14ac:dyDescent="0.2">
      <c r="A42" s="130">
        <v>42242</v>
      </c>
      <c r="B42" s="126">
        <v>387</v>
      </c>
      <c r="C42" s="299" t="s">
        <v>111</v>
      </c>
      <c r="D42" s="299" t="s">
        <v>28</v>
      </c>
      <c r="E42" s="127" t="s">
        <v>42</v>
      </c>
      <c r="F42" s="16"/>
    </row>
    <row r="43" spans="1:6" s="1" customFormat="1" ht="25.5" x14ac:dyDescent="0.2">
      <c r="A43" s="129">
        <v>42242</v>
      </c>
      <c r="B43" s="126">
        <v>196</v>
      </c>
      <c r="C43" s="299" t="s">
        <v>52</v>
      </c>
      <c r="D43" s="299" t="s">
        <v>53</v>
      </c>
      <c r="E43" s="127" t="s">
        <v>27</v>
      </c>
      <c r="F43" s="16"/>
    </row>
    <row r="44" spans="1:6" s="1" customFormat="1" x14ac:dyDescent="0.2">
      <c r="A44" s="129">
        <v>42244</v>
      </c>
      <c r="B44" s="126">
        <v>725</v>
      </c>
      <c r="C44" s="299" t="s">
        <v>54</v>
      </c>
      <c r="D44" s="299" t="s">
        <v>28</v>
      </c>
      <c r="E44" s="127" t="s">
        <v>55</v>
      </c>
      <c r="F44" s="16"/>
    </row>
    <row r="45" spans="1:6" s="1" customFormat="1" x14ac:dyDescent="0.2">
      <c r="A45" s="131" t="s">
        <v>80</v>
      </c>
      <c r="B45" s="126">
        <v>490</v>
      </c>
      <c r="C45" s="299" t="s">
        <v>49</v>
      </c>
      <c r="D45" s="299" t="s">
        <v>28</v>
      </c>
      <c r="E45" s="127" t="s">
        <v>44</v>
      </c>
      <c r="F45" s="16"/>
    </row>
    <row r="46" spans="1:6" s="1" customFormat="1" ht="25.5" x14ac:dyDescent="0.2">
      <c r="A46" s="131" t="s">
        <v>80</v>
      </c>
      <c r="B46" s="126">
        <v>109</v>
      </c>
      <c r="C46" s="299" t="s">
        <v>106</v>
      </c>
      <c r="D46" s="299" t="s">
        <v>133</v>
      </c>
      <c r="E46" s="127" t="s">
        <v>39</v>
      </c>
      <c r="F46" s="16"/>
    </row>
    <row r="47" spans="1:6" s="1" customFormat="1" ht="25.5" x14ac:dyDescent="0.2">
      <c r="A47" s="131" t="s">
        <v>81</v>
      </c>
      <c r="B47" s="126">
        <v>315</v>
      </c>
      <c r="C47" s="299" t="s">
        <v>56</v>
      </c>
      <c r="D47" s="299" t="s">
        <v>28</v>
      </c>
      <c r="E47" s="127" t="s">
        <v>57</v>
      </c>
      <c r="F47" s="16"/>
    </row>
    <row r="48" spans="1:6" s="1" customFormat="1" ht="25.5" x14ac:dyDescent="0.2">
      <c r="A48" s="131" t="s">
        <v>81</v>
      </c>
      <c r="B48" s="126">
        <v>69</v>
      </c>
      <c r="C48" s="299" t="s">
        <v>112</v>
      </c>
      <c r="D48" s="299" t="s">
        <v>133</v>
      </c>
      <c r="E48" s="127" t="s">
        <v>60</v>
      </c>
      <c r="F48" s="16"/>
    </row>
    <row r="49" spans="1:6" s="1" customFormat="1" ht="25.5" x14ac:dyDescent="0.2">
      <c r="A49" s="129">
        <v>42307</v>
      </c>
      <c r="B49" s="126">
        <v>395</v>
      </c>
      <c r="C49" s="299" t="s">
        <v>63</v>
      </c>
      <c r="D49" s="299" t="s">
        <v>28</v>
      </c>
      <c r="E49" s="127" t="s">
        <v>44</v>
      </c>
      <c r="F49" s="16"/>
    </row>
    <row r="50" spans="1:6" s="1" customFormat="1" ht="25.5" x14ac:dyDescent="0.2">
      <c r="A50" s="132">
        <v>42325</v>
      </c>
      <c r="B50" s="126">
        <v>464</v>
      </c>
      <c r="C50" s="299" t="s">
        <v>70</v>
      </c>
      <c r="D50" s="299" t="s">
        <v>68</v>
      </c>
      <c r="E50" s="127" t="s">
        <v>44</v>
      </c>
      <c r="F50" s="16"/>
    </row>
    <row r="51" spans="1:6" s="1" customFormat="1" ht="25.5" x14ac:dyDescent="0.2">
      <c r="A51" s="129">
        <v>42325</v>
      </c>
      <c r="B51" s="126">
        <v>84</v>
      </c>
      <c r="C51" s="299" t="s">
        <v>83</v>
      </c>
      <c r="D51" s="299" t="s">
        <v>133</v>
      </c>
      <c r="E51" s="127" t="s">
        <v>39</v>
      </c>
      <c r="F51" s="16"/>
    </row>
    <row r="52" spans="1:6" s="1" customFormat="1" ht="38.25" x14ac:dyDescent="0.2">
      <c r="A52" s="129">
        <v>42326</v>
      </c>
      <c r="B52" s="126">
        <v>12</v>
      </c>
      <c r="C52" s="299" t="s">
        <v>113</v>
      </c>
      <c r="D52" s="299" t="s">
        <v>38</v>
      </c>
      <c r="E52" s="127" t="s">
        <v>11</v>
      </c>
      <c r="F52" s="16"/>
    </row>
    <row r="53" spans="1:6" s="1" customFormat="1" x14ac:dyDescent="0.2">
      <c r="A53" s="131">
        <v>42349</v>
      </c>
      <c r="B53" s="126">
        <v>547</v>
      </c>
      <c r="C53" s="299" t="s">
        <v>71</v>
      </c>
      <c r="D53" s="299" t="s">
        <v>28</v>
      </c>
      <c r="E53" s="127" t="s">
        <v>44</v>
      </c>
      <c r="F53" s="16"/>
    </row>
    <row r="54" spans="1:6" s="1" customFormat="1" ht="25.5" x14ac:dyDescent="0.2">
      <c r="A54" s="131">
        <v>42416</v>
      </c>
      <c r="B54" s="126">
        <v>327</v>
      </c>
      <c r="C54" s="299" t="s">
        <v>72</v>
      </c>
      <c r="D54" s="299" t="s">
        <v>28</v>
      </c>
      <c r="E54" s="127" t="s">
        <v>44</v>
      </c>
      <c r="F54" s="16"/>
    </row>
    <row r="55" spans="1:6" s="1" customFormat="1" ht="25.5" x14ac:dyDescent="0.2">
      <c r="A55" s="131">
        <v>42416</v>
      </c>
      <c r="B55" s="126">
        <v>77</v>
      </c>
      <c r="C55" s="299" t="s">
        <v>83</v>
      </c>
      <c r="D55" s="299" t="s">
        <v>38</v>
      </c>
      <c r="E55" s="127" t="s">
        <v>11</v>
      </c>
      <c r="F55" s="16"/>
    </row>
    <row r="56" spans="1:6" s="1" customFormat="1" ht="25.5" x14ac:dyDescent="0.2">
      <c r="A56" s="131">
        <v>42428</v>
      </c>
      <c r="B56" s="126">
        <v>156</v>
      </c>
      <c r="C56" s="299" t="s">
        <v>114</v>
      </c>
      <c r="D56" s="299" t="s">
        <v>28</v>
      </c>
      <c r="E56" s="127" t="s">
        <v>102</v>
      </c>
      <c r="F56" s="16"/>
    </row>
    <row r="57" spans="1:6" s="1" customFormat="1" x14ac:dyDescent="0.2">
      <c r="A57" s="131">
        <v>42489</v>
      </c>
      <c r="B57" s="126">
        <v>230</v>
      </c>
      <c r="C57" s="299" t="s">
        <v>115</v>
      </c>
      <c r="D57" s="299" t="s">
        <v>28</v>
      </c>
      <c r="E57" s="127" t="s">
        <v>42</v>
      </c>
      <c r="F57" s="16"/>
    </row>
    <row r="58" spans="1:6" s="1" customFormat="1" x14ac:dyDescent="0.2">
      <c r="A58" s="131">
        <v>42489</v>
      </c>
      <c r="B58" s="126">
        <v>80</v>
      </c>
      <c r="C58" s="299" t="s">
        <v>116</v>
      </c>
      <c r="D58" s="299" t="s">
        <v>51</v>
      </c>
      <c r="E58" s="127" t="s">
        <v>27</v>
      </c>
      <c r="F58" s="16"/>
    </row>
    <row r="59" spans="1:6" s="1" customFormat="1" x14ac:dyDescent="0.2">
      <c r="A59" s="131">
        <v>42136</v>
      </c>
      <c r="B59" s="126">
        <v>291</v>
      </c>
      <c r="C59" s="299" t="s">
        <v>98</v>
      </c>
      <c r="D59" s="299" t="s">
        <v>28</v>
      </c>
      <c r="E59" s="127" t="s">
        <v>42</v>
      </c>
      <c r="F59" s="16"/>
    </row>
    <row r="60" spans="1:6" s="1" customFormat="1" x14ac:dyDescent="0.2">
      <c r="A60" s="131">
        <v>42502</v>
      </c>
      <c r="B60" s="126">
        <v>102</v>
      </c>
      <c r="C60" s="299" t="s">
        <v>99</v>
      </c>
      <c r="D60" s="299" t="s">
        <v>51</v>
      </c>
      <c r="E60" s="127" t="s">
        <v>27</v>
      </c>
      <c r="F60" s="16"/>
    </row>
    <row r="61" spans="1:6" s="1" customFormat="1" ht="25.5" x14ac:dyDescent="0.2">
      <c r="A61" s="131">
        <v>42513</v>
      </c>
      <c r="B61" s="126">
        <f>162+23</f>
        <v>185</v>
      </c>
      <c r="C61" s="299" t="s">
        <v>86</v>
      </c>
      <c r="D61" s="299" t="s">
        <v>28</v>
      </c>
      <c r="E61" s="127" t="s">
        <v>44</v>
      </c>
      <c r="F61" s="16"/>
    </row>
    <row r="62" spans="1:6" s="1" customFormat="1" ht="25.5" x14ac:dyDescent="0.2">
      <c r="A62" s="131">
        <v>42513</v>
      </c>
      <c r="B62" s="126">
        <f>43+70</f>
        <v>113</v>
      </c>
      <c r="C62" s="299" t="s">
        <v>83</v>
      </c>
      <c r="D62" s="299" t="s">
        <v>133</v>
      </c>
      <c r="E62" s="127" t="s">
        <v>39</v>
      </c>
      <c r="F62" s="16"/>
    </row>
    <row r="63" spans="1:6" s="1" customFormat="1" ht="38.25" x14ac:dyDescent="0.2">
      <c r="A63" s="120">
        <v>42517</v>
      </c>
      <c r="B63" s="298">
        <v>46</v>
      </c>
      <c r="C63" s="109" t="s">
        <v>131</v>
      </c>
      <c r="D63" s="103" t="s">
        <v>38</v>
      </c>
      <c r="E63" s="108" t="s">
        <v>11</v>
      </c>
      <c r="F63" s="16"/>
    </row>
    <row r="64" spans="1:6" s="1" customFormat="1" x14ac:dyDescent="0.2">
      <c r="A64" s="177" t="s">
        <v>26</v>
      </c>
      <c r="B64" s="210">
        <f>SUM(B32:B63)</f>
        <v>7615</v>
      </c>
      <c r="C64" s="211"/>
      <c r="D64" s="212"/>
      <c r="E64" s="213"/>
      <c r="F64" s="13"/>
    </row>
    <row r="65" spans="1:6" s="1" customFormat="1" ht="25.5" customHeight="1" x14ac:dyDescent="0.2">
      <c r="A65" s="305" t="s">
        <v>130</v>
      </c>
      <c r="B65" s="306"/>
      <c r="C65" s="306"/>
      <c r="D65" s="306"/>
      <c r="E65" s="307"/>
      <c r="F65" s="16"/>
    </row>
    <row r="66" spans="1:6" x14ac:dyDescent="0.2">
      <c r="A66" s="189" t="s">
        <v>17</v>
      </c>
      <c r="B66" s="214">
        <f>B11+B19+B28+B64</f>
        <v>19868</v>
      </c>
      <c r="C66" s="179"/>
      <c r="D66" s="180"/>
      <c r="E66" s="181"/>
      <c r="F66" s="8"/>
    </row>
    <row r="67" spans="1:6" x14ac:dyDescent="0.2">
      <c r="A67" s="41"/>
      <c r="B67" s="39"/>
      <c r="C67" s="42"/>
      <c r="D67" s="42"/>
      <c r="E67" s="42"/>
    </row>
    <row r="68" spans="1:6" x14ac:dyDescent="0.2">
      <c r="A68" s="11"/>
      <c r="B68" s="15"/>
      <c r="C68" s="5"/>
      <c r="D68" s="5"/>
      <c r="E68" s="5"/>
    </row>
    <row r="69" spans="1:6" x14ac:dyDescent="0.2">
      <c r="A69" s="19"/>
      <c r="B69" s="18"/>
      <c r="C69" s="19"/>
      <c r="D69" s="19"/>
      <c r="E69" s="19"/>
    </row>
    <row r="70" spans="1:6" x14ac:dyDescent="0.2">
      <c r="A70" s="19"/>
      <c r="B70" s="18"/>
      <c r="C70" s="19"/>
      <c r="D70" s="19"/>
      <c r="E70" s="19"/>
    </row>
    <row r="71" spans="1:6" x14ac:dyDescent="0.2">
      <c r="A71" s="19"/>
      <c r="B71" s="18"/>
      <c r="C71" s="18"/>
      <c r="D71" s="19"/>
      <c r="E71" s="19"/>
    </row>
    <row r="72" spans="1:6" x14ac:dyDescent="0.2">
      <c r="A72" s="19"/>
      <c r="B72" s="18"/>
      <c r="C72" s="19"/>
      <c r="D72" s="19"/>
      <c r="E72" s="19"/>
    </row>
    <row r="73" spans="1:6" x14ac:dyDescent="0.2">
      <c r="A73" s="22"/>
      <c r="B73" s="18"/>
      <c r="C73" s="19"/>
      <c r="D73" s="19"/>
      <c r="E73" s="19"/>
    </row>
    <row r="74" spans="1:6" x14ac:dyDescent="0.2">
      <c r="A74" s="19"/>
      <c r="B74" s="18"/>
      <c r="C74" s="19"/>
      <c r="D74" s="19"/>
      <c r="E74" s="19"/>
    </row>
    <row r="75" spans="1:6" x14ac:dyDescent="0.2">
      <c r="A75" s="19"/>
      <c r="B75" s="18"/>
      <c r="C75" s="19"/>
      <c r="D75" s="19"/>
      <c r="E75" s="71"/>
    </row>
  </sheetData>
  <sortState ref="A24:XFD30">
    <sortCondition ref="A24:A30"/>
  </sortState>
  <mergeCells count="4">
    <mergeCell ref="D2:E2"/>
    <mergeCell ref="A3:E3"/>
    <mergeCell ref="A12:E12"/>
    <mergeCell ref="A65:E65"/>
  </mergeCells>
  <pageMargins left="0.70866141732283472" right="0.70866141732283472" top="0.74803149606299213" bottom="0.74803149606299213" header="0.31496062992125984" footer="0.31496062992125984"/>
  <pageSetup paperSize="8" scale="71" orientation="portrait" r:id="rId1"/>
  <headerFooter>
    <oddHeader>&amp;RAppendix 1.1</oddHeader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86"/>
  <sheetViews>
    <sheetView showGridLines="0" zoomScale="120" zoomScaleNormal="120" workbookViewId="0">
      <pane ySplit="2" topLeftCell="A3" activePane="bottomLeft" state="frozen"/>
      <selection pane="bottomLeft" activeCell="A3" sqref="A3"/>
    </sheetView>
  </sheetViews>
  <sheetFormatPr defaultRowHeight="15" x14ac:dyDescent="0.2"/>
  <cols>
    <col min="1" max="1" width="16.109375" bestFit="1" customWidth="1"/>
    <col min="2" max="2" width="13.5546875" style="17" customWidth="1"/>
    <col min="3" max="3" width="39.77734375" style="264" bestFit="1" customWidth="1"/>
    <col min="4" max="4" width="18.5546875" customWidth="1"/>
    <col min="5" max="5" width="15.21875" customWidth="1"/>
    <col min="6" max="6" width="4" customWidth="1"/>
  </cols>
  <sheetData>
    <row r="1" spans="1:10" x14ac:dyDescent="0.2">
      <c r="A1" s="165" t="s">
        <v>4</v>
      </c>
      <c r="B1" s="166" t="s">
        <v>10</v>
      </c>
      <c r="C1" s="167"/>
      <c r="D1" s="167"/>
      <c r="E1" s="168"/>
      <c r="F1" s="9"/>
    </row>
    <row r="2" spans="1:10" ht="25.5" x14ac:dyDescent="0.2">
      <c r="A2" s="169" t="s">
        <v>5</v>
      </c>
      <c r="B2" s="170" t="s">
        <v>3</v>
      </c>
      <c r="C2" s="171" t="s">
        <v>6</v>
      </c>
      <c r="D2" s="300" t="s">
        <v>126</v>
      </c>
      <c r="E2" s="301"/>
      <c r="F2" s="9"/>
    </row>
    <row r="3" spans="1:10" s="38" customFormat="1" ht="15.75" x14ac:dyDescent="0.2">
      <c r="A3" s="24"/>
      <c r="B3" s="76"/>
      <c r="C3" s="62"/>
      <c r="D3" s="62"/>
      <c r="E3" s="77"/>
      <c r="F3" s="37"/>
    </row>
    <row r="4" spans="1:10" ht="38.25" x14ac:dyDescent="0.2">
      <c r="A4" s="172" t="s">
        <v>29</v>
      </c>
      <c r="B4" s="173" t="s">
        <v>25</v>
      </c>
      <c r="C4" s="174"/>
      <c r="D4" s="175"/>
      <c r="E4" s="176"/>
      <c r="F4" s="9"/>
      <c r="G4" s="1"/>
      <c r="H4" s="1"/>
      <c r="I4" s="1"/>
      <c r="J4" s="1"/>
    </row>
    <row r="5" spans="1:10" x14ac:dyDescent="0.2">
      <c r="A5" s="160" t="s">
        <v>1</v>
      </c>
      <c r="B5" s="161" t="s">
        <v>24</v>
      </c>
      <c r="C5" s="162" t="s">
        <v>23</v>
      </c>
      <c r="D5" s="163" t="s">
        <v>8</v>
      </c>
      <c r="E5" s="164" t="s">
        <v>2</v>
      </c>
      <c r="F5" s="9"/>
    </row>
    <row r="6" spans="1:10" s="1" customFormat="1" ht="29.25" customHeight="1" x14ac:dyDescent="0.2">
      <c r="A6" s="135" t="s">
        <v>119</v>
      </c>
      <c r="B6" s="136">
        <v>31</v>
      </c>
      <c r="C6" s="137" t="s">
        <v>103</v>
      </c>
      <c r="D6" s="138" t="s">
        <v>90</v>
      </c>
      <c r="E6" s="139" t="s">
        <v>11</v>
      </c>
    </row>
    <row r="7" spans="1:10" s="1" customFormat="1" ht="25.5" x14ac:dyDescent="0.2">
      <c r="A7" s="266">
        <v>42221</v>
      </c>
      <c r="B7" s="136">
        <v>31</v>
      </c>
      <c r="C7" s="96" t="s">
        <v>46</v>
      </c>
      <c r="D7" s="138" t="s">
        <v>90</v>
      </c>
      <c r="E7" s="107" t="s">
        <v>11</v>
      </c>
    </row>
    <row r="8" spans="1:10" s="1" customFormat="1" ht="25.5" x14ac:dyDescent="0.2">
      <c r="A8" s="120">
        <v>42227</v>
      </c>
      <c r="B8" s="97">
        <v>31</v>
      </c>
      <c r="C8" s="96" t="s">
        <v>104</v>
      </c>
      <c r="D8" s="138" t="s">
        <v>90</v>
      </c>
      <c r="E8" s="107" t="s">
        <v>11</v>
      </c>
      <c r="F8" s="12"/>
    </row>
    <row r="9" spans="1:10" s="1" customFormat="1" x14ac:dyDescent="0.2">
      <c r="A9" s="120">
        <v>42235</v>
      </c>
      <c r="B9" s="140">
        <v>31</v>
      </c>
      <c r="C9" s="96" t="s">
        <v>50</v>
      </c>
      <c r="D9" s="138" t="s">
        <v>90</v>
      </c>
      <c r="E9" s="107" t="s">
        <v>11</v>
      </c>
      <c r="F9" s="12"/>
    </row>
    <row r="10" spans="1:10" s="1" customFormat="1" ht="25.5" x14ac:dyDescent="0.2">
      <c r="A10" s="120">
        <v>42242</v>
      </c>
      <c r="B10" s="140">
        <v>31</v>
      </c>
      <c r="C10" s="96" t="s">
        <v>105</v>
      </c>
      <c r="D10" s="138" t="s">
        <v>90</v>
      </c>
      <c r="E10" s="107" t="s">
        <v>11</v>
      </c>
      <c r="F10" s="12"/>
    </row>
    <row r="11" spans="1:10" s="1" customFormat="1" ht="25.5" x14ac:dyDescent="0.2">
      <c r="A11" s="120">
        <v>42244</v>
      </c>
      <c r="B11" s="97">
        <v>31</v>
      </c>
      <c r="C11" s="96" t="s">
        <v>89</v>
      </c>
      <c r="D11" s="138" t="s">
        <v>90</v>
      </c>
      <c r="E11" s="107" t="s">
        <v>11</v>
      </c>
      <c r="F11" s="12"/>
    </row>
    <row r="12" spans="1:10" s="1" customFormat="1" ht="25.5" x14ac:dyDescent="0.2">
      <c r="A12" s="141" t="s">
        <v>80</v>
      </c>
      <c r="B12" s="97">
        <v>31</v>
      </c>
      <c r="C12" s="96" t="s">
        <v>106</v>
      </c>
      <c r="D12" s="138" t="s">
        <v>90</v>
      </c>
      <c r="E12" s="107" t="s">
        <v>11</v>
      </c>
      <c r="F12" s="12"/>
    </row>
    <row r="13" spans="1:10" s="1" customFormat="1" ht="25.5" x14ac:dyDescent="0.2">
      <c r="A13" s="141" t="s">
        <v>81</v>
      </c>
      <c r="B13" s="97">
        <v>31</v>
      </c>
      <c r="C13" s="96" t="s">
        <v>107</v>
      </c>
      <c r="D13" s="138" t="s">
        <v>90</v>
      </c>
      <c r="E13" s="107" t="s">
        <v>11</v>
      </c>
      <c r="F13" s="12"/>
    </row>
    <row r="14" spans="1:10" s="1" customFormat="1" x14ac:dyDescent="0.2">
      <c r="A14" s="267">
        <v>42296</v>
      </c>
      <c r="B14" s="136">
        <v>6</v>
      </c>
      <c r="C14" s="96" t="s">
        <v>108</v>
      </c>
      <c r="D14" s="103" t="s">
        <v>73</v>
      </c>
      <c r="E14" s="107" t="s">
        <v>11</v>
      </c>
      <c r="F14" s="12"/>
    </row>
    <row r="15" spans="1:10" s="1" customFormat="1" x14ac:dyDescent="0.2">
      <c r="A15" s="120">
        <v>42297</v>
      </c>
      <c r="B15" s="97">
        <v>26</v>
      </c>
      <c r="C15" s="96" t="s">
        <v>108</v>
      </c>
      <c r="D15" s="103" t="s">
        <v>73</v>
      </c>
      <c r="E15" s="107" t="s">
        <v>11</v>
      </c>
      <c r="F15" s="12"/>
    </row>
    <row r="16" spans="1:10" s="1" customFormat="1" x14ac:dyDescent="0.2">
      <c r="A16" s="120">
        <v>42298</v>
      </c>
      <c r="B16" s="97">
        <v>20</v>
      </c>
      <c r="C16" s="96" t="s">
        <v>108</v>
      </c>
      <c r="D16" s="103" t="s">
        <v>73</v>
      </c>
      <c r="E16" s="107" t="s">
        <v>11</v>
      </c>
      <c r="F16" s="12"/>
    </row>
    <row r="17" spans="1:6" s="1" customFormat="1" ht="25.5" x14ac:dyDescent="0.2">
      <c r="A17" s="120">
        <v>42306</v>
      </c>
      <c r="B17" s="97">
        <v>5</v>
      </c>
      <c r="C17" s="96" t="s">
        <v>74</v>
      </c>
      <c r="D17" s="103" t="s">
        <v>73</v>
      </c>
      <c r="E17" s="107" t="s">
        <v>11</v>
      </c>
      <c r="F17" s="12"/>
    </row>
    <row r="18" spans="1:6" s="1" customFormat="1" ht="25.5" x14ac:dyDescent="0.2">
      <c r="A18" s="120">
        <v>42325</v>
      </c>
      <c r="B18" s="140">
        <v>31</v>
      </c>
      <c r="C18" s="96" t="s">
        <v>83</v>
      </c>
      <c r="D18" s="138" t="s">
        <v>90</v>
      </c>
      <c r="E18" s="107" t="s">
        <v>11</v>
      </c>
      <c r="F18" s="12"/>
    </row>
    <row r="19" spans="1:6" s="1" customFormat="1" ht="25.5" x14ac:dyDescent="0.2">
      <c r="A19" s="98">
        <v>42327</v>
      </c>
      <c r="B19" s="133">
        <v>13</v>
      </c>
      <c r="C19" s="116" t="s">
        <v>75</v>
      </c>
      <c r="D19" s="103" t="s">
        <v>61</v>
      </c>
      <c r="E19" s="107" t="s">
        <v>11</v>
      </c>
      <c r="F19" s="12"/>
    </row>
    <row r="20" spans="1:6" s="1" customFormat="1" x14ac:dyDescent="0.2">
      <c r="A20" s="120">
        <v>42331</v>
      </c>
      <c r="B20" s="142">
        <v>38</v>
      </c>
      <c r="C20" s="116" t="s">
        <v>101</v>
      </c>
      <c r="D20" s="103" t="s">
        <v>61</v>
      </c>
      <c r="E20" s="107" t="s">
        <v>11</v>
      </c>
      <c r="F20" s="12"/>
    </row>
    <row r="21" spans="1:6" s="1" customFormat="1" x14ac:dyDescent="0.2">
      <c r="A21" s="120">
        <v>42338</v>
      </c>
      <c r="B21" s="142">
        <v>31</v>
      </c>
      <c r="C21" s="116" t="s">
        <v>50</v>
      </c>
      <c r="D21" s="138" t="s">
        <v>90</v>
      </c>
      <c r="E21" s="107" t="s">
        <v>11</v>
      </c>
      <c r="F21" s="12"/>
    </row>
    <row r="22" spans="1:6" s="1" customFormat="1" x14ac:dyDescent="0.2">
      <c r="A22" s="120">
        <v>42335</v>
      </c>
      <c r="B22" s="142">
        <v>66</v>
      </c>
      <c r="C22" s="116" t="s">
        <v>78</v>
      </c>
      <c r="D22" s="103" t="s">
        <v>61</v>
      </c>
      <c r="E22" s="107" t="s">
        <v>11</v>
      </c>
      <c r="F22" s="12"/>
    </row>
    <row r="23" spans="1:6" s="1" customFormat="1" x14ac:dyDescent="0.2">
      <c r="A23" s="120">
        <v>42349</v>
      </c>
      <c r="B23" s="142">
        <v>31</v>
      </c>
      <c r="C23" s="116" t="s">
        <v>50</v>
      </c>
      <c r="D23" s="138" t="s">
        <v>90</v>
      </c>
      <c r="E23" s="107" t="s">
        <v>11</v>
      </c>
      <c r="F23" s="12"/>
    </row>
    <row r="24" spans="1:6" s="1" customFormat="1" hidden="1" x14ac:dyDescent="0.2">
      <c r="A24" s="101"/>
      <c r="B24" s="102"/>
      <c r="C24" s="96"/>
      <c r="D24" s="103"/>
      <c r="E24" s="108"/>
      <c r="F24" s="12"/>
    </row>
    <row r="25" spans="1:6" s="1" customFormat="1" hidden="1" x14ac:dyDescent="0.2">
      <c r="A25" s="104"/>
      <c r="B25" s="102"/>
      <c r="C25" s="96"/>
      <c r="D25" s="103"/>
      <c r="E25" s="108"/>
      <c r="F25" s="12"/>
    </row>
    <row r="26" spans="1:6" s="1" customFormat="1" hidden="1" x14ac:dyDescent="0.2">
      <c r="A26" s="105"/>
      <c r="B26" s="106"/>
      <c r="C26" s="96"/>
      <c r="D26" s="103"/>
      <c r="E26" s="107"/>
      <c r="F26" s="12"/>
    </row>
    <row r="27" spans="1:6" s="1" customFormat="1" hidden="1" x14ac:dyDescent="0.2">
      <c r="A27" s="82"/>
      <c r="B27" s="83"/>
      <c r="C27" s="84"/>
      <c r="D27" s="87"/>
      <c r="E27" s="70"/>
      <c r="F27" s="12"/>
    </row>
    <row r="28" spans="1:6" s="1" customFormat="1" hidden="1" x14ac:dyDescent="0.2">
      <c r="A28" s="85"/>
      <c r="B28" s="86"/>
      <c r="C28" s="79"/>
      <c r="D28" s="80"/>
      <c r="E28" s="69"/>
      <c r="F28" s="12"/>
    </row>
    <row r="29" spans="1:6" s="1" customFormat="1" ht="15.75" hidden="1" x14ac:dyDescent="0.25">
      <c r="A29" s="88"/>
      <c r="B29" s="81"/>
      <c r="C29" s="260"/>
      <c r="D29" s="78"/>
      <c r="E29" s="89"/>
      <c r="F29" s="12"/>
    </row>
    <row r="30" spans="1:6" s="1" customFormat="1" hidden="1" x14ac:dyDescent="0.2">
      <c r="A30" s="90"/>
      <c r="B30" s="81"/>
      <c r="C30" s="261"/>
      <c r="D30" s="81"/>
      <c r="E30" s="91"/>
      <c r="F30" s="12"/>
    </row>
    <row r="31" spans="1:6" s="1" customFormat="1" x14ac:dyDescent="0.2">
      <c r="A31" s="120">
        <v>42489</v>
      </c>
      <c r="B31" s="142">
        <v>33</v>
      </c>
      <c r="C31" s="285" t="s">
        <v>116</v>
      </c>
      <c r="D31" s="285" t="s">
        <v>90</v>
      </c>
      <c r="E31" s="107" t="s">
        <v>11</v>
      </c>
      <c r="F31" s="12"/>
    </row>
    <row r="32" spans="1:6" s="1" customFormat="1" x14ac:dyDescent="0.2">
      <c r="A32" s="239">
        <v>42489</v>
      </c>
      <c r="B32" s="288">
        <v>22</v>
      </c>
      <c r="C32" s="285" t="s">
        <v>116</v>
      </c>
      <c r="D32" s="285" t="s">
        <v>73</v>
      </c>
      <c r="E32" s="289" t="s">
        <v>27</v>
      </c>
      <c r="F32" s="12"/>
    </row>
    <row r="33" spans="1:6" s="1" customFormat="1" x14ac:dyDescent="0.2">
      <c r="A33" s="98">
        <v>42502</v>
      </c>
      <c r="B33" s="290">
        <v>96</v>
      </c>
      <c r="C33" s="291" t="s">
        <v>123</v>
      </c>
      <c r="D33" s="285" t="s">
        <v>73</v>
      </c>
      <c r="E33" s="292" t="s">
        <v>27</v>
      </c>
      <c r="F33" s="12"/>
    </row>
    <row r="34" spans="1:6" s="1" customFormat="1" x14ac:dyDescent="0.2">
      <c r="A34" s="98">
        <v>42502</v>
      </c>
      <c r="B34" s="290">
        <v>33</v>
      </c>
      <c r="C34" s="293" t="s">
        <v>123</v>
      </c>
      <c r="D34" s="285" t="s">
        <v>90</v>
      </c>
      <c r="E34" s="292" t="s">
        <v>11</v>
      </c>
      <c r="F34" s="12"/>
    </row>
    <row r="35" spans="1:6" s="1" customFormat="1" ht="25.5" x14ac:dyDescent="0.2">
      <c r="A35" s="98">
        <v>42513</v>
      </c>
      <c r="B35" s="99">
        <v>33</v>
      </c>
      <c r="C35" s="286" t="s">
        <v>83</v>
      </c>
      <c r="D35" s="285" t="s">
        <v>90</v>
      </c>
      <c r="E35" s="292" t="s">
        <v>11</v>
      </c>
      <c r="F35" s="12"/>
    </row>
    <row r="36" spans="1:6" x14ac:dyDescent="0.2">
      <c r="A36" s="177" t="s">
        <v>26</v>
      </c>
      <c r="B36" s="178">
        <f>SUM(B6:B35)</f>
        <v>732</v>
      </c>
      <c r="C36" s="179"/>
      <c r="D36" s="180"/>
      <c r="E36" s="181"/>
      <c r="F36" s="9"/>
    </row>
    <row r="37" spans="1:6" s="1" customFormat="1" ht="15" customHeight="1" x14ac:dyDescent="0.2">
      <c r="A37" s="308" t="s">
        <v>120</v>
      </c>
      <c r="B37" s="309"/>
      <c r="C37" s="309"/>
      <c r="D37" s="309"/>
      <c r="E37" s="309"/>
      <c r="F37" s="12"/>
    </row>
    <row r="38" spans="1:6" s="1" customFormat="1" x14ac:dyDescent="0.2">
      <c r="A38" s="272"/>
      <c r="B38" s="273"/>
      <c r="C38" s="274"/>
      <c r="D38" s="274"/>
      <c r="E38" s="274"/>
      <c r="F38" s="12"/>
    </row>
    <row r="39" spans="1:6" ht="38.25" x14ac:dyDescent="0.2">
      <c r="A39" s="182" t="s">
        <v>29</v>
      </c>
      <c r="B39" s="173" t="s">
        <v>22</v>
      </c>
      <c r="C39" s="174"/>
      <c r="D39" s="183"/>
      <c r="E39" s="184"/>
      <c r="F39" s="9"/>
    </row>
    <row r="40" spans="1:6" x14ac:dyDescent="0.2">
      <c r="A40" s="160" t="s">
        <v>1</v>
      </c>
      <c r="B40" s="161" t="s">
        <v>24</v>
      </c>
      <c r="C40" s="162" t="s">
        <v>23</v>
      </c>
      <c r="D40" s="163" t="s">
        <v>8</v>
      </c>
      <c r="E40" s="164" t="s">
        <v>2</v>
      </c>
      <c r="F40" s="12"/>
    </row>
    <row r="41" spans="1:6" s="1" customFormat="1" x14ac:dyDescent="0.2">
      <c r="A41" s="143">
        <v>42216</v>
      </c>
      <c r="B41" s="144">
        <v>150</v>
      </c>
      <c r="C41" s="262" t="s">
        <v>64</v>
      </c>
      <c r="D41" s="145" t="s">
        <v>37</v>
      </c>
      <c r="E41" s="107" t="s">
        <v>11</v>
      </c>
      <c r="F41" s="12"/>
    </row>
    <row r="42" spans="1:6" s="1" customFormat="1" x14ac:dyDescent="0.2">
      <c r="A42" s="268">
        <v>42216</v>
      </c>
      <c r="B42" s="146">
        <v>23</v>
      </c>
      <c r="C42" s="147" t="s">
        <v>58</v>
      </c>
      <c r="D42" s="145" t="s">
        <v>37</v>
      </c>
      <c r="E42" s="107" t="s">
        <v>11</v>
      </c>
      <c r="F42" s="12"/>
    </row>
    <row r="43" spans="1:6" s="1" customFormat="1" x14ac:dyDescent="0.2">
      <c r="A43" s="98">
        <v>42247</v>
      </c>
      <c r="B43" s="148">
        <v>23</v>
      </c>
      <c r="C43" s="147" t="s">
        <v>58</v>
      </c>
      <c r="D43" s="145" t="s">
        <v>37</v>
      </c>
      <c r="E43" s="149" t="s">
        <v>11</v>
      </c>
      <c r="F43" s="12"/>
    </row>
    <row r="44" spans="1:6" s="1" customFormat="1" x14ac:dyDescent="0.2">
      <c r="A44" s="98">
        <v>42247</v>
      </c>
      <c r="B44" s="148">
        <v>150</v>
      </c>
      <c r="C44" s="147" t="s">
        <v>64</v>
      </c>
      <c r="D44" s="145" t="s">
        <v>37</v>
      </c>
      <c r="E44" s="149" t="s">
        <v>11</v>
      </c>
      <c r="F44" s="12"/>
    </row>
    <row r="45" spans="1:6" s="1" customFormat="1" x14ac:dyDescent="0.2">
      <c r="A45" s="268">
        <v>42247</v>
      </c>
      <c r="B45" s="148">
        <v>-20</v>
      </c>
      <c r="C45" s="150" t="s">
        <v>59</v>
      </c>
      <c r="D45" s="145" t="s">
        <v>37</v>
      </c>
      <c r="E45" s="107" t="s">
        <v>11</v>
      </c>
      <c r="F45" s="12"/>
    </row>
    <row r="46" spans="1:6" s="1" customFormat="1" x14ac:dyDescent="0.2">
      <c r="A46" s="98">
        <v>42277</v>
      </c>
      <c r="B46" s="148">
        <v>23</v>
      </c>
      <c r="C46" s="147" t="s">
        <v>58</v>
      </c>
      <c r="D46" s="145" t="s">
        <v>37</v>
      </c>
      <c r="E46" s="149" t="s">
        <v>11</v>
      </c>
      <c r="F46" s="12"/>
    </row>
    <row r="47" spans="1:6" s="1" customFormat="1" x14ac:dyDescent="0.2">
      <c r="A47" s="98">
        <v>42277</v>
      </c>
      <c r="B47" s="148">
        <v>145</v>
      </c>
      <c r="C47" s="147" t="s">
        <v>64</v>
      </c>
      <c r="D47" s="145" t="s">
        <v>37</v>
      </c>
      <c r="E47" s="149" t="s">
        <v>11</v>
      </c>
      <c r="F47" s="12"/>
    </row>
    <row r="48" spans="1:6" s="1" customFormat="1" x14ac:dyDescent="0.2">
      <c r="A48" s="98">
        <v>42308</v>
      </c>
      <c r="B48" s="148">
        <v>23</v>
      </c>
      <c r="C48" s="147" t="s">
        <v>58</v>
      </c>
      <c r="D48" s="145" t="s">
        <v>37</v>
      </c>
      <c r="E48" s="149" t="s">
        <v>11</v>
      </c>
      <c r="F48" s="12"/>
    </row>
    <row r="49" spans="1:16" s="1" customFormat="1" x14ac:dyDescent="0.2">
      <c r="A49" s="98">
        <v>42308</v>
      </c>
      <c r="B49" s="148">
        <v>309</v>
      </c>
      <c r="C49" s="147" t="s">
        <v>64</v>
      </c>
      <c r="D49" s="145" t="s">
        <v>37</v>
      </c>
      <c r="E49" s="149" t="s">
        <v>11</v>
      </c>
    </row>
    <row r="50" spans="1:16" s="1" customFormat="1" x14ac:dyDescent="0.2">
      <c r="A50" s="268">
        <v>42299</v>
      </c>
      <c r="B50" s="151">
        <v>-60</v>
      </c>
      <c r="C50" s="150" t="s">
        <v>59</v>
      </c>
      <c r="D50" s="145" t="s">
        <v>37</v>
      </c>
      <c r="E50" s="152" t="s">
        <v>11</v>
      </c>
      <c r="P50" s="271"/>
    </row>
    <row r="51" spans="1:16" s="1" customFormat="1" ht="25.5" x14ac:dyDescent="0.2">
      <c r="A51" s="98">
        <v>42320</v>
      </c>
      <c r="B51" s="156">
        <v>1725</v>
      </c>
      <c r="C51" s="147" t="s">
        <v>76</v>
      </c>
      <c r="D51" s="265" t="s">
        <v>118</v>
      </c>
      <c r="E51" s="117" t="s">
        <v>11</v>
      </c>
      <c r="P51" s="271"/>
    </row>
    <row r="52" spans="1:16" s="1" customFormat="1" x14ac:dyDescent="0.2">
      <c r="A52" s="98">
        <v>42338</v>
      </c>
      <c r="B52" s="133">
        <v>23</v>
      </c>
      <c r="C52" s="147" t="s">
        <v>58</v>
      </c>
      <c r="D52" s="145" t="s">
        <v>37</v>
      </c>
      <c r="E52" s="117" t="s">
        <v>11</v>
      </c>
    </row>
    <row r="53" spans="1:16" s="1" customFormat="1" x14ac:dyDescent="0.2">
      <c r="A53" s="268">
        <v>42338</v>
      </c>
      <c r="B53" s="133">
        <v>173</v>
      </c>
      <c r="C53" s="116" t="s">
        <v>64</v>
      </c>
      <c r="D53" s="145" t="s">
        <v>37</v>
      </c>
      <c r="E53" s="117" t="s">
        <v>11</v>
      </c>
    </row>
    <row r="54" spans="1:16" s="1" customFormat="1" x14ac:dyDescent="0.2">
      <c r="A54" s="268">
        <v>42369</v>
      </c>
      <c r="B54" s="133">
        <v>23</v>
      </c>
      <c r="C54" s="147" t="s">
        <v>58</v>
      </c>
      <c r="D54" s="145" t="s">
        <v>37</v>
      </c>
      <c r="E54" s="117" t="s">
        <v>11</v>
      </c>
    </row>
    <row r="55" spans="1:16" s="1" customFormat="1" x14ac:dyDescent="0.2">
      <c r="A55" s="268">
        <v>42369</v>
      </c>
      <c r="B55" s="133">
        <v>181</v>
      </c>
      <c r="C55" s="262" t="s">
        <v>64</v>
      </c>
      <c r="D55" s="145" t="s">
        <v>37</v>
      </c>
      <c r="E55" s="107" t="s">
        <v>11</v>
      </c>
    </row>
    <row r="56" spans="1:16" s="1" customFormat="1" x14ac:dyDescent="0.2">
      <c r="A56" s="98">
        <v>42400</v>
      </c>
      <c r="B56" s="133">
        <v>23</v>
      </c>
      <c r="C56" s="147" t="s">
        <v>58</v>
      </c>
      <c r="D56" s="145" t="s">
        <v>37</v>
      </c>
      <c r="E56" s="117" t="s">
        <v>11</v>
      </c>
      <c r="F56" s="12"/>
    </row>
    <row r="57" spans="1:16" s="1" customFormat="1" x14ac:dyDescent="0.2">
      <c r="A57" s="98">
        <v>42400</v>
      </c>
      <c r="B57" s="133">
        <v>152</v>
      </c>
      <c r="C57" s="147" t="s">
        <v>64</v>
      </c>
      <c r="D57" s="145" t="s">
        <v>37</v>
      </c>
      <c r="E57" s="117" t="s">
        <v>11</v>
      </c>
      <c r="F57" s="12"/>
    </row>
    <row r="58" spans="1:16" s="1" customFormat="1" x14ac:dyDescent="0.2">
      <c r="A58" s="98">
        <v>42400</v>
      </c>
      <c r="B58" s="153">
        <v>-220</v>
      </c>
      <c r="C58" s="147" t="s">
        <v>59</v>
      </c>
      <c r="D58" s="145" t="s">
        <v>37</v>
      </c>
      <c r="E58" s="154" t="s">
        <v>11</v>
      </c>
      <c r="F58" s="12"/>
    </row>
    <row r="59" spans="1:16" s="1" customFormat="1" x14ac:dyDescent="0.2">
      <c r="A59" s="98">
        <v>42429</v>
      </c>
      <c r="B59" s="133">
        <v>23</v>
      </c>
      <c r="C59" s="147" t="s">
        <v>58</v>
      </c>
      <c r="D59" s="97" t="s">
        <v>37</v>
      </c>
      <c r="E59" s="117" t="s">
        <v>11</v>
      </c>
      <c r="F59" s="12"/>
    </row>
    <row r="60" spans="1:16" s="1" customFormat="1" x14ac:dyDescent="0.2">
      <c r="A60" s="98">
        <v>42429</v>
      </c>
      <c r="B60" s="133">
        <v>169</v>
      </c>
      <c r="C60" s="147" t="s">
        <v>64</v>
      </c>
      <c r="D60" s="97" t="s">
        <v>37</v>
      </c>
      <c r="E60" s="117" t="s">
        <v>11</v>
      </c>
      <c r="F60" s="12"/>
    </row>
    <row r="61" spans="1:16" s="1" customFormat="1" x14ac:dyDescent="0.2">
      <c r="A61" s="98">
        <v>42429</v>
      </c>
      <c r="B61" s="155">
        <v>-25</v>
      </c>
      <c r="C61" s="147" t="s">
        <v>79</v>
      </c>
      <c r="D61" s="97" t="s">
        <v>37</v>
      </c>
      <c r="E61" s="117" t="s">
        <v>11</v>
      </c>
      <c r="F61" s="12"/>
    </row>
    <row r="62" spans="1:16" s="1" customFormat="1" ht="25.5" x14ac:dyDescent="0.2">
      <c r="A62" s="98">
        <v>42429</v>
      </c>
      <c r="B62" s="156">
        <f>60311</f>
        <v>60311</v>
      </c>
      <c r="C62" s="116" t="s">
        <v>88</v>
      </c>
      <c r="D62" s="116" t="s">
        <v>109</v>
      </c>
      <c r="E62" s="117" t="s">
        <v>85</v>
      </c>
      <c r="F62" s="12"/>
    </row>
    <row r="63" spans="1:16" s="1" customFormat="1" ht="25.5" x14ac:dyDescent="0.2">
      <c r="A63" s="269">
        <v>42429</v>
      </c>
      <c r="B63" s="116">
        <v>56</v>
      </c>
      <c r="C63" s="116" t="s">
        <v>93</v>
      </c>
      <c r="D63" s="116" t="s">
        <v>94</v>
      </c>
      <c r="E63" s="157" t="s">
        <v>85</v>
      </c>
      <c r="F63" s="12"/>
    </row>
    <row r="64" spans="1:16" s="1" customFormat="1" ht="25.5" x14ac:dyDescent="0.2">
      <c r="A64" s="270">
        <v>42430</v>
      </c>
      <c r="B64" s="116">
        <v>11</v>
      </c>
      <c r="C64" s="116" t="s">
        <v>95</v>
      </c>
      <c r="D64" s="158" t="s">
        <v>96</v>
      </c>
      <c r="E64" s="157" t="s">
        <v>85</v>
      </c>
      <c r="F64" s="12"/>
    </row>
    <row r="65" spans="1:6" s="1" customFormat="1" ht="25.5" x14ac:dyDescent="0.2">
      <c r="A65" s="268">
        <v>42453</v>
      </c>
      <c r="B65" s="97">
        <v>167</v>
      </c>
      <c r="C65" s="116" t="s">
        <v>117</v>
      </c>
      <c r="D65" s="96" t="s">
        <v>92</v>
      </c>
      <c r="E65" s="154" t="s">
        <v>85</v>
      </c>
      <c r="F65" s="12"/>
    </row>
    <row r="66" spans="1:6" s="1" customFormat="1" ht="25.5" x14ac:dyDescent="0.2">
      <c r="A66" s="98">
        <v>42454</v>
      </c>
      <c r="B66" s="99">
        <v>57</v>
      </c>
      <c r="C66" s="96" t="s">
        <v>93</v>
      </c>
      <c r="D66" s="97" t="s">
        <v>97</v>
      </c>
      <c r="E66" s="100" t="s">
        <v>85</v>
      </c>
      <c r="F66" s="12"/>
    </row>
    <row r="67" spans="1:6" s="1" customFormat="1" x14ac:dyDescent="0.2">
      <c r="A67" s="98">
        <v>42460</v>
      </c>
      <c r="B67" s="97">
        <v>78</v>
      </c>
      <c r="C67" s="96" t="s">
        <v>58</v>
      </c>
      <c r="D67" s="97" t="s">
        <v>37</v>
      </c>
      <c r="E67" s="154" t="s">
        <v>11</v>
      </c>
      <c r="F67" s="12"/>
    </row>
    <row r="68" spans="1:6" s="1" customFormat="1" x14ac:dyDescent="0.2">
      <c r="A68" s="98">
        <v>42460</v>
      </c>
      <c r="B68" s="97">
        <v>123</v>
      </c>
      <c r="C68" s="96" t="s">
        <v>64</v>
      </c>
      <c r="D68" s="97" t="s">
        <v>37</v>
      </c>
      <c r="E68" s="154" t="s">
        <v>11</v>
      </c>
      <c r="F68" s="12"/>
    </row>
    <row r="69" spans="1:6" s="1" customFormat="1" x14ac:dyDescent="0.2">
      <c r="A69" s="98">
        <v>42490</v>
      </c>
      <c r="B69" s="97">
        <v>23</v>
      </c>
      <c r="C69" s="96" t="s">
        <v>58</v>
      </c>
      <c r="D69" s="97" t="s">
        <v>37</v>
      </c>
      <c r="E69" s="154" t="s">
        <v>11</v>
      </c>
      <c r="F69" s="12"/>
    </row>
    <row r="70" spans="1:6" s="1" customFormat="1" x14ac:dyDescent="0.2">
      <c r="A70" s="98">
        <v>42490</v>
      </c>
      <c r="B70" s="97">
        <v>172</v>
      </c>
      <c r="C70" s="96" t="s">
        <v>64</v>
      </c>
      <c r="D70" s="97" t="s">
        <v>37</v>
      </c>
      <c r="E70" s="154" t="s">
        <v>11</v>
      </c>
      <c r="F70" s="12"/>
    </row>
    <row r="71" spans="1:6" s="1" customFormat="1" x14ac:dyDescent="0.2">
      <c r="A71" s="98">
        <v>42155</v>
      </c>
      <c r="B71" s="99">
        <v>23</v>
      </c>
      <c r="C71" s="97" t="s">
        <v>58</v>
      </c>
      <c r="D71" s="97" t="s">
        <v>37</v>
      </c>
      <c r="E71" s="100" t="s">
        <v>11</v>
      </c>
      <c r="F71" s="12"/>
    </row>
    <row r="72" spans="1:6" s="1" customFormat="1" x14ac:dyDescent="0.2">
      <c r="A72" s="98">
        <v>42155</v>
      </c>
      <c r="B72" s="99">
        <v>364</v>
      </c>
      <c r="C72" s="97" t="s">
        <v>64</v>
      </c>
      <c r="D72" s="97" t="s">
        <v>37</v>
      </c>
      <c r="E72" s="100" t="s">
        <v>11</v>
      </c>
      <c r="F72" s="12"/>
    </row>
    <row r="73" spans="1:6" s="1" customFormat="1" x14ac:dyDescent="0.2">
      <c r="A73" s="287">
        <v>42551</v>
      </c>
      <c r="B73" s="294">
        <v>23</v>
      </c>
      <c r="C73" s="295" t="s">
        <v>128</v>
      </c>
      <c r="D73" s="97" t="s">
        <v>37</v>
      </c>
      <c r="E73" s="296" t="s">
        <v>11</v>
      </c>
      <c r="F73" s="12"/>
    </row>
    <row r="74" spans="1:6" s="1" customFormat="1" x14ac:dyDescent="0.2">
      <c r="A74" s="98">
        <v>42551</v>
      </c>
      <c r="B74" s="99">
        <v>96</v>
      </c>
      <c r="C74" s="295" t="s">
        <v>129</v>
      </c>
      <c r="D74" s="97" t="s">
        <v>37</v>
      </c>
      <c r="E74" s="296" t="s">
        <v>11</v>
      </c>
      <c r="F74" s="12"/>
    </row>
    <row r="75" spans="1:6" x14ac:dyDescent="0.2">
      <c r="A75" s="177" t="s">
        <v>26</v>
      </c>
      <c r="B75" s="185">
        <f>SUM(B41:B74)</f>
        <v>64517</v>
      </c>
      <c r="C75" s="186"/>
      <c r="D75" s="186"/>
      <c r="E75" s="181"/>
      <c r="F75" s="9"/>
    </row>
    <row r="76" spans="1:6" s="1" customFormat="1" x14ac:dyDescent="0.2">
      <c r="A76" s="187"/>
      <c r="B76" s="188"/>
      <c r="C76" s="179"/>
      <c r="D76" s="179"/>
      <c r="E76" s="181"/>
      <c r="F76" s="12"/>
    </row>
    <row r="77" spans="1:6" x14ac:dyDescent="0.2">
      <c r="A77" s="189" t="s">
        <v>17</v>
      </c>
      <c r="B77" s="190">
        <f>B36+B75</f>
        <v>65249</v>
      </c>
      <c r="C77" s="179"/>
      <c r="D77" s="180"/>
      <c r="E77" s="181"/>
      <c r="F77" s="9"/>
    </row>
    <row r="78" spans="1:6" x14ac:dyDescent="0.2">
      <c r="A78" s="41"/>
      <c r="B78" s="43"/>
      <c r="C78" s="42"/>
      <c r="D78" s="42"/>
      <c r="E78" s="42"/>
      <c r="F78" s="9"/>
    </row>
    <row r="79" spans="1:6" s="1" customFormat="1" x14ac:dyDescent="0.2">
      <c r="A79" s="11"/>
      <c r="B79" s="20"/>
      <c r="C79" s="10"/>
      <c r="D79" s="10"/>
      <c r="E79" s="10"/>
      <c r="F79" s="12"/>
    </row>
    <row r="80" spans="1:6" x14ac:dyDescent="0.2">
      <c r="A80" s="11"/>
      <c r="B80" s="18"/>
      <c r="C80" s="263"/>
      <c r="D80" s="19"/>
      <c r="E80" s="19"/>
    </row>
    <row r="81" spans="1:5" x14ac:dyDescent="0.2">
      <c r="A81" s="19"/>
      <c r="B81" s="18"/>
      <c r="C81" s="263"/>
      <c r="D81" s="19"/>
      <c r="E81" s="19"/>
    </row>
    <row r="82" spans="1:5" x14ac:dyDescent="0.2">
      <c r="A82" s="19"/>
      <c r="B82" s="18"/>
      <c r="C82" s="263"/>
      <c r="D82" s="19"/>
      <c r="E82" s="19"/>
    </row>
    <row r="83" spans="1:5" x14ac:dyDescent="0.2">
      <c r="A83" s="22"/>
      <c r="B83" s="18"/>
      <c r="C83" s="263"/>
      <c r="D83" s="19"/>
      <c r="E83" s="19"/>
    </row>
    <row r="84" spans="1:5" x14ac:dyDescent="0.2">
      <c r="A84" s="19"/>
      <c r="B84" s="18"/>
      <c r="C84" s="263"/>
      <c r="D84" s="19"/>
      <c r="E84" s="19"/>
    </row>
    <row r="85" spans="1:5" x14ac:dyDescent="0.2">
      <c r="A85" s="19"/>
      <c r="B85" s="18"/>
      <c r="C85" s="263"/>
      <c r="D85" s="19"/>
      <c r="E85" s="19"/>
    </row>
    <row r="86" spans="1:5" x14ac:dyDescent="0.2">
      <c r="A86" s="21"/>
    </row>
  </sheetData>
  <sortState ref="A6:E8">
    <sortCondition ref="A6:A8"/>
  </sortState>
  <mergeCells count="2">
    <mergeCell ref="D2:E2"/>
    <mergeCell ref="A37:E37"/>
  </mergeCells>
  <pageMargins left="0.70866141732283472" right="0.70866141732283472" top="0.74803149606299213" bottom="0.74803149606299213" header="0.31496062992125984" footer="0.31496062992125984"/>
  <pageSetup paperSize="8" scale="83" orientation="portrait" r:id="rId1"/>
  <headerFooter>
    <oddHeader>&amp;RAppendix 1.4</oddHeader>
    <oddFooter>&amp;L&amp;F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34"/>
  <sheetViews>
    <sheetView showGridLines="0" zoomScale="120" zoomScaleNormal="120" workbookViewId="0">
      <pane ySplit="2" topLeftCell="A3" activePane="bottomLeft" state="frozen"/>
      <selection pane="bottomLeft" activeCell="A3" sqref="A3"/>
    </sheetView>
  </sheetViews>
  <sheetFormatPr defaultRowHeight="15" x14ac:dyDescent="0.2"/>
  <cols>
    <col min="1" max="1" width="16.21875" customWidth="1"/>
    <col min="2" max="2" width="12.88671875" customWidth="1"/>
    <col min="3" max="3" width="34.109375" customWidth="1"/>
    <col min="4" max="4" width="18.5546875" customWidth="1"/>
    <col min="5" max="5" width="15.21875" customWidth="1"/>
  </cols>
  <sheetData>
    <row r="1" spans="1:6" x14ac:dyDescent="0.2">
      <c r="A1" s="165" t="s">
        <v>4</v>
      </c>
      <c r="B1" s="166" t="s">
        <v>10</v>
      </c>
      <c r="C1" s="167"/>
      <c r="D1" s="167"/>
      <c r="E1" s="168"/>
    </row>
    <row r="2" spans="1:6" ht="25.5" x14ac:dyDescent="0.2">
      <c r="A2" s="169" t="s">
        <v>5</v>
      </c>
      <c r="B2" s="170" t="s">
        <v>3</v>
      </c>
      <c r="C2" s="171" t="s">
        <v>6</v>
      </c>
      <c r="D2" s="300" t="s">
        <v>127</v>
      </c>
      <c r="E2" s="301"/>
      <c r="F2" s="1"/>
    </row>
    <row r="3" spans="1:6" s="1" customFormat="1" x14ac:dyDescent="0.2">
      <c r="A3" s="63"/>
      <c r="B3" s="64"/>
      <c r="C3" s="65"/>
      <c r="D3" s="65"/>
      <c r="E3" s="66"/>
    </row>
    <row r="4" spans="1:6" ht="38.25" x14ac:dyDescent="0.2">
      <c r="A4" s="172" t="s">
        <v>7</v>
      </c>
      <c r="B4" s="220" t="s">
        <v>25</v>
      </c>
      <c r="C4" s="221"/>
      <c r="D4" s="221"/>
      <c r="E4" s="222"/>
    </row>
    <row r="5" spans="1:6" x14ac:dyDescent="0.2">
      <c r="A5" s="223" t="s">
        <v>1</v>
      </c>
      <c r="B5" s="224" t="s">
        <v>24</v>
      </c>
      <c r="C5" s="225" t="s">
        <v>21</v>
      </c>
      <c r="D5" s="226" t="s">
        <v>8</v>
      </c>
      <c r="E5" s="227" t="s">
        <v>9</v>
      </c>
    </row>
    <row r="6" spans="1:6" ht="25.5" x14ac:dyDescent="0.2">
      <c r="A6" s="104">
        <v>42233</v>
      </c>
      <c r="B6" s="106">
        <v>98</v>
      </c>
      <c r="C6" s="159" t="s">
        <v>65</v>
      </c>
      <c r="D6" s="103" t="s">
        <v>66</v>
      </c>
      <c r="E6" s="107" t="s">
        <v>11</v>
      </c>
    </row>
    <row r="7" spans="1:6" s="1" customFormat="1" x14ac:dyDescent="0.2">
      <c r="A7" s="228" t="s">
        <v>26</v>
      </c>
      <c r="B7" s="229">
        <f>SUM(B6)</f>
        <v>98</v>
      </c>
      <c r="C7" s="230"/>
      <c r="D7" s="231"/>
      <c r="E7" s="232"/>
    </row>
    <row r="8" spans="1:6" x14ac:dyDescent="0.2">
      <c r="A8" s="230"/>
      <c r="B8" s="233"/>
      <c r="C8" s="233"/>
      <c r="D8" s="233"/>
      <c r="E8" s="232"/>
    </row>
    <row r="9" spans="1:6" ht="38.25" x14ac:dyDescent="0.2">
      <c r="A9" s="191" t="s">
        <v>7</v>
      </c>
      <c r="B9" s="183" t="s">
        <v>30</v>
      </c>
      <c r="C9" s="234"/>
      <c r="D9" s="234"/>
      <c r="E9" s="235"/>
    </row>
    <row r="10" spans="1:6" x14ac:dyDescent="0.2">
      <c r="A10" s="236" t="s">
        <v>1</v>
      </c>
      <c r="B10" s="237" t="s">
        <v>24</v>
      </c>
      <c r="C10" s="238" t="s">
        <v>91</v>
      </c>
      <c r="D10" s="226" t="s">
        <v>8</v>
      </c>
      <c r="E10" s="227" t="s">
        <v>9</v>
      </c>
    </row>
    <row r="11" spans="1:6" x14ac:dyDescent="0.2">
      <c r="A11" s="44"/>
      <c r="B11" s="240"/>
      <c r="C11" s="241"/>
      <c r="D11" s="231"/>
      <c r="E11" s="232"/>
    </row>
    <row r="12" spans="1:6" s="1" customFormat="1" x14ac:dyDescent="0.2">
      <c r="A12" s="242" t="s">
        <v>26</v>
      </c>
      <c r="B12" s="243">
        <f>SUM(B11)</f>
        <v>0</v>
      </c>
      <c r="C12" s="230"/>
      <c r="D12" s="231"/>
      <c r="E12" s="232"/>
    </row>
    <row r="13" spans="1:6" x14ac:dyDescent="0.2">
      <c r="A13" s="230"/>
      <c r="B13" s="233"/>
      <c r="C13" s="233"/>
      <c r="D13" s="233"/>
      <c r="E13" s="232"/>
    </row>
    <row r="14" spans="1:6" x14ac:dyDescent="0.2">
      <c r="A14" s="244" t="s">
        <v>17</v>
      </c>
      <c r="B14" s="245">
        <f>B7+B12</f>
        <v>98</v>
      </c>
      <c r="C14" s="233"/>
      <c r="D14" s="246"/>
      <c r="E14" s="232"/>
    </row>
    <row r="15" spans="1:6" x14ac:dyDescent="0.2">
      <c r="A15" s="19"/>
      <c r="B15" s="19"/>
      <c r="C15" s="19"/>
      <c r="D15" s="19"/>
      <c r="E15" s="19"/>
    </row>
    <row r="16" spans="1:6" x14ac:dyDescent="0.2">
      <c r="A16" s="19"/>
      <c r="B16" s="19"/>
      <c r="C16" s="19"/>
      <c r="D16" s="19"/>
      <c r="E16" s="19"/>
    </row>
    <row r="17" spans="1:5" x14ac:dyDescent="0.2">
      <c r="A17" s="19"/>
      <c r="B17" s="19"/>
      <c r="C17" s="19"/>
      <c r="D17" s="19"/>
      <c r="E17" s="19"/>
    </row>
    <row r="18" spans="1:5" x14ac:dyDescent="0.2">
      <c r="A18" s="19"/>
      <c r="B18" s="19"/>
      <c r="C18" s="19"/>
      <c r="D18" s="19"/>
      <c r="E18" s="19"/>
    </row>
    <row r="19" spans="1:5" x14ac:dyDescent="0.2">
      <c r="A19" s="19"/>
      <c r="B19" s="19"/>
      <c r="C19" s="19"/>
      <c r="D19" s="19"/>
      <c r="E19" s="19"/>
    </row>
    <row r="20" spans="1:5" x14ac:dyDescent="0.2">
      <c r="A20" s="22"/>
      <c r="B20" s="19"/>
      <c r="C20" s="19"/>
      <c r="D20" s="19"/>
      <c r="E20" s="19"/>
    </row>
    <row r="21" spans="1:5" x14ac:dyDescent="0.2">
      <c r="A21" s="19"/>
      <c r="B21" s="19"/>
      <c r="C21" s="19"/>
      <c r="D21" s="19"/>
      <c r="E21" s="19"/>
    </row>
    <row r="22" spans="1:5" x14ac:dyDescent="0.2">
      <c r="A22" s="19"/>
      <c r="B22" s="19"/>
      <c r="C22" s="19"/>
      <c r="D22" s="19"/>
      <c r="E22" s="19"/>
    </row>
    <row r="34" spans="3:3" x14ac:dyDescent="0.2">
      <c r="C34" t="s">
        <v>77</v>
      </c>
    </row>
  </sheetData>
  <mergeCells count="1">
    <mergeCell ref="D2:E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&amp;RAppendix 1.2</oddHeader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zoomScale="120" zoomScaleNormal="120" workbookViewId="0">
      <pane ySplit="2" topLeftCell="A3" activePane="bottomLeft" state="frozen"/>
      <selection pane="bottomLeft" activeCell="A3" sqref="A3"/>
    </sheetView>
  </sheetViews>
  <sheetFormatPr defaultRowHeight="15" x14ac:dyDescent="0.2"/>
  <cols>
    <col min="1" max="1" width="26.33203125" customWidth="1"/>
    <col min="2" max="2" width="12.88671875" style="1" customWidth="1"/>
    <col min="3" max="3" width="17.21875" customWidth="1"/>
    <col min="4" max="5" width="18.5546875" customWidth="1"/>
    <col min="6" max="6" width="15.21875" customWidth="1"/>
    <col min="7" max="7" width="24.77734375" customWidth="1"/>
  </cols>
  <sheetData>
    <row r="1" spans="1:6" x14ac:dyDescent="0.2">
      <c r="A1" s="165" t="s">
        <v>4</v>
      </c>
      <c r="B1" s="166" t="s">
        <v>10</v>
      </c>
      <c r="C1" s="167"/>
      <c r="D1" s="167"/>
      <c r="E1" s="167"/>
      <c r="F1" s="250"/>
    </row>
    <row r="2" spans="1:6" ht="18" customHeight="1" x14ac:dyDescent="0.2">
      <c r="A2" s="251" t="s">
        <v>5</v>
      </c>
      <c r="B2" s="252" t="s">
        <v>3</v>
      </c>
      <c r="C2" s="253"/>
      <c r="D2" s="254" t="s">
        <v>6</v>
      </c>
      <c r="E2" s="300" t="s">
        <v>126</v>
      </c>
      <c r="F2" s="301"/>
    </row>
    <row r="3" spans="1:6" x14ac:dyDescent="0.2">
      <c r="A3" s="23" t="s">
        <v>31</v>
      </c>
      <c r="B3" s="74"/>
      <c r="C3" s="75"/>
      <c r="D3" s="23"/>
      <c r="E3" s="74"/>
      <c r="F3" s="255"/>
    </row>
    <row r="4" spans="1:6" s="1" customFormat="1" x14ac:dyDescent="0.2">
      <c r="A4" s="63"/>
      <c r="B4" s="256"/>
      <c r="C4" s="257"/>
      <c r="D4" s="257"/>
      <c r="E4" s="257"/>
      <c r="F4" s="66"/>
    </row>
    <row r="5" spans="1:6" x14ac:dyDescent="0.2">
      <c r="A5" s="172" t="s">
        <v>35</v>
      </c>
      <c r="B5" s="258"/>
      <c r="C5" s="221"/>
      <c r="D5" s="221"/>
      <c r="E5" s="221"/>
      <c r="F5" s="222"/>
    </row>
    <row r="6" spans="1:6" ht="25.5" x14ac:dyDescent="0.2">
      <c r="A6" s="247" t="s">
        <v>1</v>
      </c>
      <c r="B6" s="248" t="s">
        <v>13</v>
      </c>
      <c r="C6" s="248" t="s">
        <v>0</v>
      </c>
      <c r="D6" s="248" t="s">
        <v>12</v>
      </c>
      <c r="E6" s="248" t="s">
        <v>8</v>
      </c>
      <c r="F6" s="249" t="s">
        <v>9</v>
      </c>
    </row>
    <row r="7" spans="1:6" s="1" customFormat="1" x14ac:dyDescent="0.2">
      <c r="A7" s="33" t="s">
        <v>16</v>
      </c>
      <c r="B7" s="34"/>
      <c r="C7" s="51"/>
      <c r="D7" s="47"/>
      <c r="E7" s="60"/>
      <c r="F7" s="35"/>
    </row>
    <row r="8" spans="1:6" s="1" customFormat="1" x14ac:dyDescent="0.2">
      <c r="A8" s="36" t="s">
        <v>26</v>
      </c>
      <c r="B8" s="32"/>
      <c r="C8" s="25"/>
      <c r="D8" s="48"/>
      <c r="E8" s="61"/>
      <c r="F8" s="26"/>
    </row>
    <row r="9" spans="1:6" x14ac:dyDescent="0.2">
      <c r="A9" s="27"/>
      <c r="B9" s="28"/>
      <c r="C9" s="28"/>
      <c r="D9" s="28"/>
      <c r="E9" s="29"/>
      <c r="F9" s="30"/>
    </row>
    <row r="10" spans="1:6" s="1" customFormat="1" x14ac:dyDescent="0.2">
      <c r="A10" s="172" t="s">
        <v>36</v>
      </c>
      <c r="B10" s="258"/>
      <c r="C10" s="221"/>
      <c r="D10" s="221"/>
      <c r="E10" s="221"/>
      <c r="F10" s="222"/>
    </row>
    <row r="11" spans="1:6" ht="25.5" x14ac:dyDescent="0.2">
      <c r="A11" s="247" t="s">
        <v>1</v>
      </c>
      <c r="B11" s="248" t="s">
        <v>15</v>
      </c>
      <c r="C11" s="248" t="s">
        <v>0</v>
      </c>
      <c r="D11" s="248" t="s">
        <v>14</v>
      </c>
      <c r="E11" s="248" t="s">
        <v>8</v>
      </c>
      <c r="F11" s="249" t="s">
        <v>9</v>
      </c>
    </row>
    <row r="12" spans="1:6" s="1" customFormat="1" x14ac:dyDescent="0.2">
      <c r="A12" s="44" t="s">
        <v>16</v>
      </c>
      <c r="B12" s="47"/>
      <c r="C12" s="51"/>
      <c r="D12" s="52"/>
      <c r="E12" s="56"/>
      <c r="F12" s="35"/>
    </row>
    <row r="13" spans="1:6" s="1" customFormat="1" x14ac:dyDescent="0.2">
      <c r="A13" s="45" t="s">
        <v>26</v>
      </c>
      <c r="B13" s="48"/>
      <c r="C13" s="25"/>
      <c r="D13" s="53"/>
      <c r="E13" s="57"/>
      <c r="F13" s="26"/>
    </row>
    <row r="14" spans="1:6" x14ac:dyDescent="0.2">
      <c r="A14" s="27"/>
      <c r="B14" s="49"/>
      <c r="C14" s="28"/>
      <c r="D14" s="54"/>
      <c r="E14" s="58"/>
      <c r="F14" s="30"/>
    </row>
    <row r="15" spans="1:6" x14ac:dyDescent="0.2">
      <c r="A15" s="46" t="s">
        <v>17</v>
      </c>
      <c r="B15" s="50"/>
      <c r="C15" s="31"/>
      <c r="D15" s="55"/>
      <c r="E15" s="59"/>
      <c r="F15" s="26"/>
    </row>
    <row r="16" spans="1:6" x14ac:dyDescent="0.2">
      <c r="A16" s="19"/>
      <c r="B16" s="19"/>
      <c r="C16" s="19"/>
      <c r="D16" s="19"/>
      <c r="E16" s="19"/>
      <c r="F16" s="19"/>
    </row>
    <row r="17" spans="1:6" x14ac:dyDescent="0.2">
      <c r="A17" s="19"/>
      <c r="B17" s="19"/>
      <c r="C17" s="19"/>
      <c r="D17" s="19"/>
      <c r="E17" s="19"/>
      <c r="F17" s="19"/>
    </row>
    <row r="18" spans="1:6" x14ac:dyDescent="0.2">
      <c r="A18" s="19"/>
      <c r="B18" s="19"/>
      <c r="C18" s="19"/>
      <c r="D18" s="19"/>
      <c r="E18" s="19"/>
      <c r="F18" s="19"/>
    </row>
    <row r="19" spans="1:6" x14ac:dyDescent="0.2">
      <c r="A19" s="19"/>
      <c r="B19" s="19"/>
      <c r="C19" s="19"/>
      <c r="D19" s="19"/>
      <c r="E19" s="19"/>
      <c r="F19" s="19"/>
    </row>
    <row r="20" spans="1:6" x14ac:dyDescent="0.2">
      <c r="A20" s="19"/>
      <c r="B20" s="19"/>
      <c r="C20" s="19"/>
      <c r="D20" s="19"/>
      <c r="E20" s="19"/>
      <c r="F20" s="19"/>
    </row>
    <row r="21" spans="1:6" x14ac:dyDescent="0.2">
      <c r="A21" s="22"/>
      <c r="B21" s="19"/>
      <c r="C21" s="19"/>
      <c r="D21" s="19"/>
      <c r="E21" s="19"/>
      <c r="F21" s="19"/>
    </row>
    <row r="22" spans="1:6" x14ac:dyDescent="0.2">
      <c r="A22" s="19"/>
      <c r="B22" s="19"/>
      <c r="C22" s="19"/>
      <c r="D22" s="19"/>
      <c r="E22" s="19"/>
      <c r="F22" s="19"/>
    </row>
    <row r="23" spans="1:6" x14ac:dyDescent="0.2">
      <c r="A23" s="19"/>
      <c r="B23" s="19"/>
      <c r="C23" s="19"/>
      <c r="D23" s="19"/>
      <c r="E23" s="19"/>
      <c r="F23" s="19"/>
    </row>
  </sheetData>
  <mergeCells count="1">
    <mergeCell ref="E2:F2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&amp;RAppendix 1.3</oddHeader>
    <oddFooter>&amp;L&amp;F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Other</vt:lpstr>
      <vt:lpstr>Hospitality provided</vt:lpstr>
      <vt:lpstr>Gifts and hospitality received</vt:lpstr>
      <vt:lpstr>'Gifts and hospitality received'!Print_Area</vt:lpstr>
      <vt:lpstr>'Hospitality provided'!Print_Area</vt:lpstr>
      <vt:lpstr>Other!Print_Area</vt:lpstr>
      <vt:lpstr>Travel!Print_Area</vt:lpstr>
    </vt:vector>
  </TitlesOfParts>
  <Company>Tertiary Education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Chief-Executive-Expenses-30-June-2016</dc:title>
  <dc:creator>TEC</dc:creator>
  <cp:lastModifiedBy>Emma Roache</cp:lastModifiedBy>
  <cp:lastPrinted>2016-07-12T22:22:55Z</cp:lastPrinted>
  <dcterms:created xsi:type="dcterms:W3CDTF">2013-05-05T21:28:56Z</dcterms:created>
  <dcterms:modified xsi:type="dcterms:W3CDTF">2016-08-17T04:57:12Z</dcterms:modified>
  <cp:category>Financial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A1011824</vt:lpwstr>
  </property>
  <property fmtid="{D5CDD505-2E9C-101B-9397-08002B2CF9AE}" pid="4" name="Objective-Title">
    <vt:lpwstr>Chief Executive Officer's Expenses, Gifts &amp; Hospitality - July  15 to June 16 Final</vt:lpwstr>
  </property>
  <property fmtid="{D5CDD505-2E9C-101B-9397-08002B2CF9AE}" pid="5" name="Objective-Comment">
    <vt:lpwstr/>
  </property>
  <property fmtid="{D5CDD505-2E9C-101B-9397-08002B2CF9AE}" pid="6" name="Objective-CreationStamp">
    <vt:filetime>2016-07-07T01:33:23Z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2016-07-12T22:29:14Z</vt:filetime>
  </property>
  <property fmtid="{D5CDD505-2E9C-101B-9397-08002B2CF9AE}" pid="11" name="Objective-Owner">
    <vt:lpwstr>Sara Kathiravelu</vt:lpwstr>
  </property>
  <property fmtid="{D5CDD505-2E9C-101B-9397-08002B2CF9AE}" pid="12" name="Objective-Path">
    <vt:lpwstr>Objective Global Folder:TEC Global Folder:Finance:Financial Accounting:Month End:FN-A-Month End- 2015 - 2016 -NO:12 June 2016 - Month End 2015 - 2016:</vt:lpwstr>
  </property>
  <property fmtid="{D5CDD505-2E9C-101B-9397-08002B2CF9AE}" pid="13" name="Objective-Parent">
    <vt:lpwstr>12 June 2016 - Month End 2015 - 2016</vt:lpwstr>
  </property>
  <property fmtid="{D5CDD505-2E9C-101B-9397-08002B2CF9AE}" pid="14" name="Objective-State">
    <vt:lpwstr>Being Drafted</vt:lpwstr>
  </property>
  <property fmtid="{D5CDD505-2E9C-101B-9397-08002B2CF9AE}" pid="15" name="Objective-Version">
    <vt:lpwstr>7.1</vt:lpwstr>
  </property>
  <property fmtid="{D5CDD505-2E9C-101B-9397-08002B2CF9AE}" pid="16" name="Objective-VersionNumber">
    <vt:r8>13</vt:r8>
  </property>
  <property fmtid="{D5CDD505-2E9C-101B-9397-08002B2CF9AE}" pid="17" name="Objective-VersionComment">
    <vt:lpwstr/>
  </property>
  <property fmtid="{D5CDD505-2E9C-101B-9397-08002B2CF9AE}" pid="18" name="Objective-FileNumber">
    <vt:lpwstr/>
  </property>
  <property fmtid="{D5CDD505-2E9C-101B-9397-08002B2CF9AE}" pid="19" name="Objective-Classification">
    <vt:lpwstr>[Inherited - none]</vt:lpwstr>
  </property>
  <property fmtid="{D5CDD505-2E9C-101B-9397-08002B2CF9AE}" pid="20" name="Objective-Caveats">
    <vt:lpwstr/>
  </property>
  <property fmtid="{D5CDD505-2E9C-101B-9397-08002B2CF9AE}" pid="21" name="Objective-Reference [system]">
    <vt:lpwstr/>
  </property>
  <property fmtid="{D5CDD505-2E9C-101B-9397-08002B2CF9AE}" pid="22" name="Objective-Date [system]">
    <vt:lpwstr/>
  </property>
  <property fmtid="{D5CDD505-2E9C-101B-9397-08002B2CF9AE}" pid="23" name="Objective-Action [system]">
    <vt:lpwstr/>
  </property>
  <property fmtid="{D5CDD505-2E9C-101B-9397-08002B2CF9AE}" pid="24" name="Objective-Responsible [system]">
    <vt:lpwstr/>
  </property>
  <property fmtid="{D5CDD505-2E9C-101B-9397-08002B2CF9AE}" pid="25" name="Objective-Financial Year [system]">
    <vt:lpwstr/>
  </property>
  <property fmtid="{D5CDD505-2E9C-101B-9397-08002B2CF9AE}" pid="26" name="Objective-Calendar Year [system]">
    <vt:lpwstr/>
  </property>
  <property fmtid="{D5CDD505-2E9C-101B-9397-08002B2CF9AE}" pid="27" name="Objective-EDUMIS Number [system]">
    <vt:lpwstr/>
  </property>
  <property fmtid="{D5CDD505-2E9C-101B-9397-08002B2CF9AE}" pid="28" name="Objective-Sub Sector [system]">
    <vt:lpwstr/>
  </property>
  <property fmtid="{D5CDD505-2E9C-101B-9397-08002B2CF9AE}" pid="29" name="Objective-Fund Name [system]">
    <vt:lpwstr/>
  </property>
</Properties>
</file>