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comments1.xml" ContentType="application/vnd.openxmlformats-officedocument.spreadsheetml.comments+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tec.govt.nz\dfs\user\clankow\Desktop\Publishing 2019\PBRF\"/>
    </mc:Choice>
  </mc:AlternateContent>
  <bookViews>
    <workbookView xWindow="120" yWindow="570" windowWidth="25035" windowHeight="11145" tabRatio="904"/>
  </bookViews>
  <sheets>
    <sheet name="Notes " sheetId="44" r:id="rId1"/>
    <sheet name="Table Index" sheetId="37" r:id="rId2"/>
    <sheet name="1.1" sheetId="1" r:id="rId3"/>
    <sheet name="1.2" sheetId="2" r:id="rId4"/>
    <sheet name="1.3" sheetId="7" r:id="rId5"/>
    <sheet name="1.4" sheetId="8" r:id="rId6"/>
    <sheet name="1.5" sheetId="9" r:id="rId7"/>
    <sheet name="1.6" sheetId="10" r:id="rId8"/>
    <sheet name="1.7" sheetId="12" r:id="rId9"/>
    <sheet name="1.8" sheetId="43" r:id="rId10"/>
    <sheet name="1.9" sheetId="13" r:id="rId11"/>
    <sheet name="2.0" sheetId="15" r:id="rId12"/>
    <sheet name="2.1" sheetId="17" r:id="rId13"/>
    <sheet name="2.2" sheetId="18" r:id="rId14"/>
    <sheet name="2.3" sheetId="20" r:id="rId15"/>
    <sheet name="2.4" sheetId="21" r:id="rId16"/>
    <sheet name="2.5" sheetId="25" r:id="rId17"/>
    <sheet name="2.6" sheetId="26" r:id="rId18"/>
    <sheet name="2.7" sheetId="27" r:id="rId19"/>
    <sheet name="2.8" sheetId="28" r:id="rId20"/>
    <sheet name="2.9" sheetId="29" r:id="rId21"/>
    <sheet name="3.0" sheetId="34" r:id="rId22"/>
    <sheet name="3.1" sheetId="30" r:id="rId23"/>
    <sheet name="RDC" sheetId="40" r:id="rId24"/>
  </sheets>
  <calcPr calcId="152511"/>
</workbook>
</file>

<file path=xl/calcChain.xml><?xml version="1.0" encoding="utf-8"?>
<calcChain xmlns="http://schemas.openxmlformats.org/spreadsheetml/2006/main">
  <c r="E16" i="40" l="1"/>
  <c r="H16" i="40" s="1"/>
  <c r="E15" i="40"/>
  <c r="H15" i="40" s="1"/>
  <c r="E13" i="40"/>
  <c r="H13" i="40" s="1"/>
  <c r="E12" i="40"/>
  <c r="H12" i="40" s="1"/>
  <c r="E11" i="40"/>
  <c r="H11" i="40" s="1"/>
  <c r="E9" i="40"/>
  <c r="H9" i="40" s="1"/>
  <c r="E8" i="40"/>
  <c r="H8" i="40" s="1"/>
  <c r="E7" i="40"/>
  <c r="H7" i="40" s="1"/>
  <c r="H2" i="43" l="1"/>
  <c r="H2" i="30" l="1"/>
  <c r="A2" i="30" s="1"/>
  <c r="H2" i="34"/>
  <c r="A2" i="34" s="1"/>
  <c r="H2" i="29"/>
  <c r="A2" i="29" s="1"/>
  <c r="H2" i="28"/>
  <c r="A2" i="28" s="1"/>
  <c r="E2" i="27"/>
  <c r="A2" i="27" s="1"/>
  <c r="G2" i="26"/>
  <c r="A2" i="26" s="1"/>
  <c r="A1" i="21"/>
  <c r="H2" i="20"/>
  <c r="H2" i="18"/>
  <c r="H2" i="15"/>
  <c r="H2" i="12"/>
  <c r="H2" i="10"/>
  <c r="H2" i="9"/>
  <c r="H2" i="8"/>
  <c r="H2" i="7"/>
  <c r="H2" i="2"/>
  <c r="H2" i="1"/>
</calcChain>
</file>

<file path=xl/comments1.xml><?xml version="1.0" encoding="utf-8"?>
<comments xmlns="http://schemas.openxmlformats.org/spreadsheetml/2006/main">
  <authors>
    <author>Kieron McGahan</author>
  </authors>
  <commentList>
    <comment ref="H30" authorId="0" shapeId="0">
      <text>
        <r>
          <rPr>
            <b/>
            <sz val="9"/>
            <color indexed="81"/>
            <rFont val="Tahoma"/>
            <family val="2"/>
          </rPr>
          <t>Kieron McGahan:</t>
        </r>
        <r>
          <rPr>
            <sz val="9"/>
            <color indexed="81"/>
            <rFont val="Tahoma"/>
            <family val="2"/>
          </rPr>
          <t xml:space="preserve">
Source document has funds for 9386 added twice to total (all values hard coded in source)</t>
        </r>
      </text>
    </comment>
  </commentList>
</comments>
</file>

<file path=xl/sharedStrings.xml><?xml version="1.0" encoding="utf-8"?>
<sst xmlns="http://schemas.openxmlformats.org/spreadsheetml/2006/main" count="1177" uniqueCount="254">
  <si>
    <t>GST exclusive</t>
  </si>
  <si>
    <t>Edumis</t>
  </si>
  <si>
    <t>TEOs</t>
  </si>
  <si>
    <t>External Research Income</t>
  </si>
  <si>
    <t>Research Degree Completion</t>
  </si>
  <si>
    <t>Total Funding</t>
  </si>
  <si>
    <t>University of Auckland</t>
  </si>
  <si>
    <t>Massey University</t>
  </si>
  <si>
    <t>Victoria University of Wellington</t>
  </si>
  <si>
    <t>University of Waikato</t>
  </si>
  <si>
    <t>Lincoln University</t>
  </si>
  <si>
    <t>Auckland University of Technology</t>
  </si>
  <si>
    <t>Unitec New Zealand</t>
  </si>
  <si>
    <t>Waikato Institute of Technology</t>
  </si>
  <si>
    <t>Otago Polytechnic</t>
  </si>
  <si>
    <t>Manukau Institute of Technology</t>
  </si>
  <si>
    <t>Christchurch Polytechnic Institute of Technology</t>
  </si>
  <si>
    <t>Whitecliff College of Arts and Design</t>
  </si>
  <si>
    <t>Open Polytechnic of New Zealand</t>
  </si>
  <si>
    <t>Eastern Institute of Technology</t>
  </si>
  <si>
    <t>Whitireia Community Polytechnic</t>
  </si>
  <si>
    <t>Laidlaw College</t>
  </si>
  <si>
    <t>Northland Polytechnic</t>
  </si>
  <si>
    <t>Carey Baptist College</t>
  </si>
  <si>
    <t>Bethlehem Institute of Education</t>
  </si>
  <si>
    <t>AIS St Helens</t>
  </si>
  <si>
    <t>Good Shepherd College</t>
  </si>
  <si>
    <t>Total</t>
  </si>
  <si>
    <t>Total Indicative Funding</t>
  </si>
  <si>
    <t>Total Final Funding</t>
  </si>
  <si>
    <t>Change($)</t>
  </si>
  <si>
    <t>Change(%)</t>
  </si>
  <si>
    <t>Ratio</t>
  </si>
  <si>
    <t>Quality 
Evaluation</t>
  </si>
  <si>
    <t>Ratio
 Difference</t>
  </si>
  <si>
    <t>The University of Auckland</t>
  </si>
  <si>
    <t>University of Canterbury</t>
  </si>
  <si>
    <t>University of Otago</t>
  </si>
  <si>
    <t>Grand Total</t>
  </si>
  <si>
    <t>Te Whare Wānanga o Awanuiārangi</t>
  </si>
  <si>
    <t>Wellington Institute of Technology</t>
  </si>
  <si>
    <t>New Zealand College of Chiropractic</t>
  </si>
  <si>
    <t>New Zealand Tertiary College</t>
  </si>
  <si>
    <t>Change ($)</t>
  </si>
  <si>
    <t>2012</t>
  </si>
  <si>
    <t>Primary_Subject_Area</t>
  </si>
  <si>
    <t>Accounting and Finance</t>
  </si>
  <si>
    <t>Agriculture and Other Applied Biological Sciences</t>
  </si>
  <si>
    <t>Anthropology and Archaeology</t>
  </si>
  <si>
    <t>Architecture, Design, Planning, Surveying</t>
  </si>
  <si>
    <t>Biomedical</t>
  </si>
  <si>
    <t>Chemistry</t>
  </si>
  <si>
    <t>Clinical Medicine</t>
  </si>
  <si>
    <t>Communications, Journalism and Media Studies</t>
  </si>
  <si>
    <t>Computer Science, Information Technology, Information Sciences</t>
  </si>
  <si>
    <t>Dentistry</t>
  </si>
  <si>
    <t>Design</t>
  </si>
  <si>
    <t>Earth Sciences</t>
  </si>
  <si>
    <t>Ecology, Evolution and Behaviour</t>
  </si>
  <si>
    <t>Economics</t>
  </si>
  <si>
    <t>Education</t>
  </si>
  <si>
    <t>Engineering and Technology</t>
  </si>
  <si>
    <t>English Language and Literature</t>
  </si>
  <si>
    <t>Foreign Languages and Linguistics</t>
  </si>
  <si>
    <t>History, History of Art, Classics and Curatorial Studies</t>
  </si>
  <si>
    <t>Human Geography</t>
  </si>
  <si>
    <t>Law</t>
  </si>
  <si>
    <t>Management, Human Resources, Industrial Relations and Other Businesses</t>
  </si>
  <si>
    <t>Māori Knowledge and Development</t>
  </si>
  <si>
    <t>Marketing and Tourism</t>
  </si>
  <si>
    <t>Molecular, Cellular and Whole Organism Biology</t>
  </si>
  <si>
    <t>Music, Literary Arts and Other Arts</t>
  </si>
  <si>
    <t>Nursing</t>
  </si>
  <si>
    <t>Other Health Studies (including Rehabilitation Therapies)</t>
  </si>
  <si>
    <t>Pharmacy</t>
  </si>
  <si>
    <t>Philosophy</t>
  </si>
  <si>
    <t>Physics</t>
  </si>
  <si>
    <t>Political Science, International Relations and Public Policy</t>
  </si>
  <si>
    <t>Psychology</t>
  </si>
  <si>
    <t>Public Health</t>
  </si>
  <si>
    <t>Pure and Applied Mathematics</t>
  </si>
  <si>
    <t>Religious Studies and Theology</t>
  </si>
  <si>
    <t>Sociology, Social Policy, Social Work, Criminology &amp; Gender Studies</t>
  </si>
  <si>
    <t>Sport and Exercise Science</t>
  </si>
  <si>
    <t>Statistics</t>
  </si>
  <si>
    <t>Theatre and Dance, Film, Television and Multimedia</t>
  </si>
  <si>
    <t>Veterinary Studies and Large Animal Science</t>
  </si>
  <si>
    <t>Visual Arts and Crafts</t>
  </si>
  <si>
    <t>Check</t>
  </si>
  <si>
    <t>2013</t>
  </si>
  <si>
    <t>Ethnicity</t>
  </si>
  <si>
    <t>TEO Name</t>
  </si>
  <si>
    <t>Course register level</t>
  </si>
  <si>
    <t>Doctorate</t>
  </si>
  <si>
    <t>Masters</t>
  </si>
  <si>
    <t xml:space="preserve">University of Otago                     </t>
  </si>
  <si>
    <t xml:space="preserve">Massey University                       </t>
  </si>
  <si>
    <t xml:space="preserve">University of Canterbury                </t>
  </si>
  <si>
    <t xml:space="preserve">Victoria University of Wellington       </t>
  </si>
  <si>
    <t xml:space="preserve">University of Waikato                   </t>
  </si>
  <si>
    <t xml:space="preserve">Auckland University of Technology       </t>
  </si>
  <si>
    <t xml:space="preserve">Lincoln University                      </t>
  </si>
  <si>
    <t xml:space="preserve">Unitec New Zealand                      </t>
  </si>
  <si>
    <t xml:space="preserve">Waikato Institute of Technology         </t>
  </si>
  <si>
    <t xml:space="preserve">Otago Polytechnic                       </t>
  </si>
  <si>
    <t xml:space="preserve">Whitecliffe College of Arts and Design  </t>
  </si>
  <si>
    <t xml:space="preserve">Laidlaw College Incorporated            </t>
  </si>
  <si>
    <t>Agriculture, Environmental and Related  Studies</t>
  </si>
  <si>
    <t>Architecture and Building</t>
  </si>
  <si>
    <t>Creative Arts</t>
  </si>
  <si>
    <t>Engineering and Related Technologies</t>
  </si>
  <si>
    <t>Health</t>
  </si>
  <si>
    <t>Information Technology</t>
  </si>
  <si>
    <t>Management and Commerce</t>
  </si>
  <si>
    <t>Mixed Field Programmes</t>
  </si>
  <si>
    <t>Natural and Physical Sciences</t>
  </si>
  <si>
    <t>Society and Culture</t>
  </si>
  <si>
    <t>Unknown</t>
  </si>
  <si>
    <t>Subject Weighting</t>
  </si>
  <si>
    <t>Unspecified</t>
  </si>
  <si>
    <t>Allocations (tables 1.1-2.5)</t>
  </si>
  <si>
    <t>Research Degree Completions (tables 2.6-3.1)</t>
  </si>
  <si>
    <t>European</t>
  </si>
  <si>
    <t>Maori</t>
  </si>
  <si>
    <t>Pacific People</t>
  </si>
  <si>
    <t>Asian</t>
  </si>
  <si>
    <t>*MELAA refers to Middle Eastern/Latin American/African</t>
  </si>
  <si>
    <t>MELA*</t>
  </si>
  <si>
    <t>Other</t>
  </si>
  <si>
    <r>
      <rPr>
        <b/>
        <sz val="10"/>
        <color theme="1"/>
        <rFont val="Calibri"/>
        <family val="2"/>
        <scheme val="minor"/>
      </rPr>
      <t xml:space="preserve">note: </t>
    </r>
    <r>
      <rPr>
        <sz val="10"/>
        <color theme="1"/>
        <rFont val="Calibri"/>
        <family val="2"/>
        <scheme val="minor"/>
      </rPr>
      <t>up to three ethnicities can be linked to one completion. The 'total' row refers to distinct completions. Therefore column totals do not add to the totals in the 'total' row may add to more than 100%.</t>
    </r>
  </si>
  <si>
    <t>Subject area classifications are derived using course level New Zealand Standard Classification of Education classifications based on course code</t>
  </si>
  <si>
    <t>Total PBRF Completions</t>
  </si>
  <si>
    <t>Field of study</t>
  </si>
  <si>
    <t>Notes</t>
  </si>
  <si>
    <t xml:space="preserve">Te Whare Wānanga o Awanuiārangi    </t>
  </si>
  <si>
    <t xml:space="preserve">Te Whare Wānanga o Awanuiārangi   </t>
  </si>
  <si>
    <t xml:space="preserve">Te Whare Wānanga o Awanuiārangi     </t>
  </si>
  <si>
    <t xml:space="preserve">Te Whare Wānanga o Awanuiārangi       </t>
  </si>
  <si>
    <t>Table Index</t>
  </si>
  <si>
    <t>Table reference</t>
  </si>
  <si>
    <t>Title</t>
  </si>
  <si>
    <t>Masters completions by subject weighting and broad field of study 2010-2013</t>
  </si>
  <si>
    <t>Postgraduate Diploma and Honours completions by subject weighting and broad field of study 2010-2013</t>
  </si>
  <si>
    <t>Te Reo research completions 2010-2013</t>
  </si>
  <si>
    <t>Doctoral completions by subject weighting and broad field of study 2010-2013</t>
  </si>
  <si>
    <t>2014</t>
  </si>
  <si>
    <t>Change 2013 → 2014</t>
  </si>
  <si>
    <t>ERI Final
2015</t>
  </si>
  <si>
    <t>2016
Ratio</t>
  </si>
  <si>
    <t>RDC Final 
2015</t>
  </si>
  <si>
    <t>English</t>
  </si>
  <si>
    <t>RDC Funding Amount</t>
  </si>
  <si>
    <t>% of RDC Funding</t>
  </si>
  <si>
    <t>$ amount of RDC Funding</t>
  </si>
  <si>
    <t>RDC $ per Course Completion</t>
  </si>
  <si>
    <t xml:space="preserve">Non-Prioritised </t>
  </si>
  <si>
    <t>Pacific</t>
  </si>
  <si>
    <t>Subject Area</t>
  </si>
  <si>
    <t>Low Level Subject Weighting</t>
  </si>
  <si>
    <t>Medium Level Subject Weighting</t>
  </si>
  <si>
    <t>High Level Subject Weighting</t>
  </si>
  <si>
    <t>Course completion language</t>
  </si>
  <si>
    <t>Te Reo</t>
  </si>
  <si>
    <t xml:space="preserve">Research Degree Completions, by subject area, and by weightings for Māori and Pasifika students and te reo theses </t>
  </si>
  <si>
    <t>Total Funding 
2015</t>
  </si>
  <si>
    <t>Total Funding
 2016</t>
  </si>
  <si>
    <t>2016 Final Funding</t>
  </si>
  <si>
    <t>2017 Indicative Funding</t>
  </si>
  <si>
    <t>QE Final 
2016</t>
  </si>
  <si>
    <t>Final QE 
funding 2016</t>
  </si>
  <si>
    <t>Indicative QE
funding 2017</t>
  </si>
  <si>
    <t>Change 2014 → 2015</t>
  </si>
  <si>
    <t>2015</t>
  </si>
  <si>
    <t>ERI Final
2016</t>
  </si>
  <si>
    <t xml:space="preserve"> 2016 Final
 Funding</t>
  </si>
  <si>
    <t>2017
Ratio</t>
  </si>
  <si>
    <t xml:space="preserve"> 2017 Indicative
 Funding</t>
  </si>
  <si>
    <t>RDC Final 
2016</t>
  </si>
  <si>
    <t>RDC 2016 Indicative</t>
  </si>
  <si>
    <t>RDC 2016
 Final</t>
  </si>
  <si>
    <t>2017 
Ratio</t>
  </si>
  <si>
    <t>Change 2015 → 2016</t>
  </si>
  <si>
    <t>2016</t>
  </si>
  <si>
    <t>Indicative 2017 funding compared with final 2016 funding - External Research Income measure</t>
  </si>
  <si>
    <t>QE Final 
2015</t>
  </si>
  <si>
    <t>PBRF Report to</t>
  </si>
  <si>
    <t xml:space="preserve">Note </t>
  </si>
  <si>
    <t>Current QE - By Subject</t>
  </si>
  <si>
    <t>BIS</t>
  </si>
  <si>
    <t>External research income 2011 to 2013</t>
  </si>
  <si>
    <t>Change 2012 → 2013</t>
  </si>
  <si>
    <r>
      <t>Change 2011 →</t>
    </r>
    <r>
      <rPr>
        <b/>
        <i/>
        <sz val="9"/>
        <color theme="1"/>
        <rFont val="Calibri"/>
        <family val="2"/>
      </rPr>
      <t xml:space="preserve"> 2012</t>
    </r>
  </si>
  <si>
    <t>2011</t>
  </si>
  <si>
    <t xml:space="preserve">Validation </t>
  </si>
  <si>
    <t>ERI Prior 3yrs to Current</t>
  </si>
  <si>
    <t>Indicative and final funding allocations for 2016 - Research Degree Completions (RDC) measure</t>
  </si>
  <si>
    <t>Final Prior  v Final Current  - QE</t>
  </si>
  <si>
    <t>Indicative Next  v Final Current  - QE</t>
  </si>
  <si>
    <t>Final Prior  v Final Current  - ERI</t>
  </si>
  <si>
    <t>Indicative Next  to Final Current  - ERI</t>
  </si>
  <si>
    <t>Final Prior  to Final Current  - RDC</t>
  </si>
  <si>
    <t>Indicative Current  to Final Current  - RDC</t>
  </si>
  <si>
    <t>Indicative Next  to Final Current  - RDC</t>
  </si>
  <si>
    <t>Final Prior  v Final Current - PBRF</t>
  </si>
  <si>
    <t>Current PBRF</t>
  </si>
  <si>
    <t>Indicative and Final Current - PBRF</t>
  </si>
  <si>
    <t>Indicative Next  - PBRF by measure</t>
  </si>
  <si>
    <t>Indicative Next  v Final Current - PBRF totals</t>
  </si>
  <si>
    <t>ERI 2011 - 12</t>
  </si>
  <si>
    <t>Research Degree Completions by ethnicity 2011-2013</t>
  </si>
  <si>
    <t>Aggregated Research Degree Completion types by broad field of study and TEO 2013-2016</t>
  </si>
  <si>
    <t xml:space="preserve"> </t>
  </si>
  <si>
    <t xml:space="preserve">The allocations data has been sourced from the actual fund payments system and is current as of March 2019. </t>
  </si>
  <si>
    <t>The Research Degree Completions data is sourced from the Single Data Return (SDR) in March 2019</t>
  </si>
  <si>
    <t>PBRF Report to &gt;&gt;&gt;</t>
  </si>
  <si>
    <t>Research Degree Completions by ethnicity 2010-2016</t>
  </si>
  <si>
    <t>Doctoral completions by subject weighting and broad field of study 2010-2016</t>
  </si>
  <si>
    <t>Masters completions by subject weighting and broad field of study 2010-2016</t>
  </si>
  <si>
    <t>Postgraduate Diploma and Honours completions by subject weighting and broad field of study 2010-2016</t>
  </si>
  <si>
    <t>Te Reo research completions 2010-2016</t>
  </si>
  <si>
    <t>Bethlehem Tertiary Institute</t>
  </si>
  <si>
    <t>2010</t>
  </si>
  <si>
    <t>Total count of completions                2012 - 2014</t>
  </si>
  <si>
    <t>2016 PBRF funding allocations - by measure</t>
  </si>
  <si>
    <t>Final 2015 and final 2016 PBRF funding allocations</t>
  </si>
  <si>
    <t>Indicative and final funding allocations for 2016</t>
  </si>
  <si>
    <t>Indicative 2017 PBRF funding allocations - by measure</t>
  </si>
  <si>
    <t>Indicative 2017 funding compared with final 2016 funding - totals</t>
  </si>
  <si>
    <t>Final 2015 and final 2016 funding allocations - Quality Evaluation (QE) measure</t>
  </si>
  <si>
    <t>Indicative 2017 funding compared with final 2016 funding - Quality Evaluation (QE) measure</t>
  </si>
  <si>
    <t>External research income 2013 to 2016</t>
  </si>
  <si>
    <t>Final 2015 and final 2016 funding allocations - External Research Income (ERI) measure</t>
  </si>
  <si>
    <t>Final 2015 and final 2016 funding allocations - Research Degree Completions (RDC) measure</t>
  </si>
  <si>
    <t>Indicative 2017 funding compared with final 2016 funding - Research Degree Completions measure</t>
  </si>
  <si>
    <t>2016 PBRF - Quality Evaluation measure funding by Subject area</t>
  </si>
  <si>
    <t>Table 1.1: 2016 PBRF funding allocations - by measure</t>
  </si>
  <si>
    <t>Table 1.2: Final 2015 and final 2016 PBRF funding allocations</t>
  </si>
  <si>
    <t>Table 1.3: Indicative and final funding allocations for 2016</t>
  </si>
  <si>
    <t>Table 1.4: Indicative 2017 PBRF funding allocations - by measure</t>
  </si>
  <si>
    <t>Table 1.5: Indicative 2017 funding compared with final 2016 funding - totals</t>
  </si>
  <si>
    <t>Table 1.6: Final 2015 and final 2016 funding allocations - Quality Evaluation (QE) measure</t>
  </si>
  <si>
    <t>Table 1.7: Indicative 2017 funding compared with final 2016 funding - Quality Evaluation (QE) measure</t>
  </si>
  <si>
    <t>Table 1.8: External research income 2011 to 2013</t>
  </si>
  <si>
    <t>Table 1.9: External research income 2013 to 2016</t>
  </si>
  <si>
    <t>1.9</t>
  </si>
  <si>
    <t>Table 2.0: Final 2015 and final 2016 funding allocations - External Research Income (ERI) measure</t>
  </si>
  <si>
    <t>Table 2.1: Indicative 2017 funding compared with final 2016 funding - External Research Income measure</t>
  </si>
  <si>
    <t>2.1</t>
  </si>
  <si>
    <t>Table 2.2: Final 2015 and final 2016 funding allocations - Research Degree Completions (RDC) measure</t>
  </si>
  <si>
    <t>Table 2.3: Indicative and final funding allocations for 2016 - Research Degree Completions (RDC) measure</t>
  </si>
  <si>
    <t>Table 2.4: Indicative 2017 funding compared with final 2016 funding - Research Degree Completions measure</t>
  </si>
  <si>
    <t>2.4</t>
  </si>
  <si>
    <t>Table 2.5: 2016 PBRF - Quality Evaluation measure funding by Subject area</t>
  </si>
  <si>
    <t>2.5</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</si>
</sst>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5" formatCode="&quot;$&quot;#,##0;\-&quot;$&quot;#,##0"/>
    <numFmt numFmtId="7" formatCode="&quot;$&quot;#,##0.00;\-&quot;$&quot;#,##0.00"/>
    <numFmt numFmtId="44" formatCode="_-&quot;$&quot;* #,##0.00_-;\-&quot;$&quot;* #,##0.00_-;_-&quot;$&quot;* &quot;-&quot;??_-;_-@_-"/>
    <numFmt numFmtId="164" formatCode="_(&quot;$&quot;#,##0_);[Red]_(\(&quot;$&quot;#,##0\);_(* &quot; - &quot;_);_(@_)"/>
    <numFmt numFmtId="165" formatCode="_(0.00%_);\(0.00%\);_(&quot; - &quot;_);_(@_)"/>
    <numFmt numFmtId="166" formatCode="_(&quot;$&quot;#,##0_);\(&quot;$&quot;#,##0\);_(* &quot; - &quot;_);_(@_)"/>
    <numFmt numFmtId="167" formatCode="_(&quot;$&quot;* #,##0.00_);_(&quot;$&quot;* \(#,##0.00\);_(&quot;$&quot;* &quot;-&quot;??_);_(@_)"/>
    <numFmt numFmtId="168" formatCode="0.0000%"/>
    <numFmt numFmtId="169" formatCode="_-&quot;$&quot;* #,##0_-;\-&quot;$&quot;* #,##0_-;_-&quot;$&quot;* &quot;-&quot;??_-;_-@_-"/>
    <numFmt numFmtId="170" formatCode="0.0%"/>
    <numFmt numFmtId="171" formatCode="&quot;$&quot;#,##0"/>
    <numFmt numFmtId="172" formatCode="_(0.00%_);[Red]_(\(0.00%\);_(&quot; - &quot;_);_(@_)"/>
    <numFmt numFmtId="173" formatCode="0.0"/>
    <numFmt numFmtId="174" formatCode="_-[$$-1409]* #,##0_-;\-[$$-1409]* #,##0_-;_-[$$-1409]* &quot;-&quot;??_-;_-@_-"/>
  </numFmts>
  <fonts count="41" x14ac:knownFonts="1">
    <font>
      <sz val="12"/>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2"/>
      <color theme="1"/>
      <name val="Arial"/>
      <family val="2"/>
    </font>
    <font>
      <b/>
      <sz val="12"/>
      <color theme="1"/>
      <name val="Arial"/>
      <family val="2"/>
    </font>
    <font>
      <b/>
      <sz val="10"/>
      <color theme="1"/>
      <name val="Arial"/>
      <family val="2"/>
    </font>
    <font>
      <b/>
      <i/>
      <sz val="9"/>
      <color theme="1"/>
      <name val="Calibri"/>
      <family val="2"/>
      <scheme val="minor"/>
    </font>
    <font>
      <sz val="10"/>
      <color theme="1"/>
      <name val="Calibri"/>
      <family val="2"/>
      <scheme val="minor"/>
    </font>
    <font>
      <b/>
      <sz val="10"/>
      <color theme="1"/>
      <name val="Calibri"/>
      <family val="2"/>
      <scheme val="minor"/>
    </font>
    <font>
      <sz val="11"/>
      <color theme="1"/>
      <name val="Calibri"/>
      <family val="2"/>
      <scheme val="minor"/>
    </font>
    <font>
      <sz val="10"/>
      <color theme="1"/>
      <name val="Tahoma"/>
      <family val="2"/>
    </font>
    <font>
      <b/>
      <i/>
      <sz val="9"/>
      <color theme="1"/>
      <name val="Calibri"/>
      <family val="2"/>
    </font>
    <font>
      <sz val="12"/>
      <color theme="1"/>
      <name val="Calibri"/>
      <family val="2"/>
      <scheme val="minor"/>
    </font>
    <font>
      <sz val="10"/>
      <color rgb="FF000000"/>
      <name val="Calibri"/>
      <family val="2"/>
      <scheme val="minor"/>
    </font>
    <font>
      <sz val="10"/>
      <color theme="1"/>
      <name val="Arial"/>
      <family val="2"/>
    </font>
    <font>
      <sz val="10"/>
      <name val="Arial"/>
      <family val="2"/>
    </font>
    <font>
      <sz val="12"/>
      <name val="Arial"/>
      <family val="2"/>
    </font>
    <font>
      <sz val="10"/>
      <name val="Calibri"/>
      <family val="2"/>
      <scheme val="minor"/>
    </font>
    <font>
      <b/>
      <sz val="10"/>
      <name val="Calibri"/>
      <family val="2"/>
      <scheme val="minor"/>
    </font>
    <font>
      <sz val="11"/>
      <name val="Calibri"/>
      <family val="2"/>
      <scheme val="minor"/>
    </font>
    <font>
      <b/>
      <i/>
      <sz val="8"/>
      <color theme="0"/>
      <name val="Arial"/>
      <family val="2"/>
    </font>
    <font>
      <b/>
      <i/>
      <sz val="9"/>
      <color theme="0"/>
      <name val="Calibri"/>
      <family val="2"/>
      <scheme val="minor"/>
    </font>
    <font>
      <b/>
      <i/>
      <sz val="8"/>
      <color theme="1"/>
      <name val="Calibri"/>
      <family val="2"/>
      <scheme val="minor"/>
    </font>
    <font>
      <b/>
      <i/>
      <sz val="8"/>
      <color theme="1"/>
      <name val="Arial"/>
      <family val="2"/>
    </font>
    <font>
      <sz val="10"/>
      <color rgb="FF000000"/>
      <name val="Calibri"/>
      <family val="2"/>
    </font>
    <font>
      <sz val="11"/>
      <color theme="2"/>
      <name val="Calibri"/>
      <family val="2"/>
      <scheme val="minor"/>
    </font>
    <font>
      <sz val="10"/>
      <color theme="2"/>
      <name val="Calibri"/>
      <family val="2"/>
      <scheme val="minor"/>
    </font>
    <font>
      <b/>
      <sz val="12"/>
      <color rgb="FF000000"/>
      <name val="Calibri"/>
      <family val="2"/>
      <scheme val="minor"/>
    </font>
    <font>
      <sz val="10"/>
      <color theme="1"/>
      <name val="Calibri"/>
      <family val="2"/>
      <scheme val="minor"/>
    </font>
    <font>
      <b/>
      <i/>
      <sz val="8"/>
      <color theme="1"/>
      <name val="Arial"/>
      <family val="2"/>
    </font>
    <font>
      <sz val="12"/>
      <color theme="0"/>
      <name val="Calibri"/>
      <family val="2"/>
      <scheme val="minor"/>
    </font>
    <font>
      <sz val="10"/>
      <color theme="1"/>
      <name val="Calibri"/>
      <family val="2"/>
      <scheme val="minor"/>
    </font>
    <font>
      <b/>
      <i/>
      <sz val="8"/>
      <color theme="1"/>
      <name val="Arial"/>
      <family val="2"/>
    </font>
    <font>
      <sz val="9"/>
      <color indexed="81"/>
      <name val="Tahoma"/>
      <family val="2"/>
    </font>
    <font>
      <b/>
      <sz val="9"/>
      <color indexed="81"/>
      <name val="Tahoma"/>
      <family val="2"/>
    </font>
    <font>
      <sz val="10"/>
      <color theme="1"/>
      <name val="Calibri"/>
      <scheme val="minor"/>
    </font>
    <font>
      <b/>
      <sz val="10"/>
      <color theme="1"/>
      <name val="Calibri"/>
      <scheme val="minor"/>
    </font>
    <font>
      <b/>
      <i/>
      <sz val="8"/>
      <color theme="1"/>
      <name val="Arial"/>
    </font>
    <font>
      <b/>
      <sz val="12"/>
      <color theme="1"/>
      <name val="Calibri"/>
      <family val="2"/>
      <scheme val="minor"/>
    </font>
    <font>
      <b/>
      <sz val="14"/>
      <color theme="1"/>
      <name val="Calibri"/>
      <family val="2"/>
      <scheme val="minor"/>
    </font>
  </fonts>
  <fills count="7">
    <fill>
      <patternFill patternType="none"/>
    </fill>
    <fill>
      <patternFill patternType="gray125"/>
    </fill>
    <fill>
      <patternFill patternType="solid">
        <fgColor theme="4" tint="0.79998168889431442"/>
        <bgColor theme="4" tint="0.79998168889431442"/>
      </patternFill>
    </fill>
    <fill>
      <patternFill patternType="solid">
        <fgColor theme="4"/>
        <bgColor theme="4"/>
      </patternFill>
    </fill>
    <fill>
      <patternFill patternType="solid">
        <fgColor theme="4" tint="0.59999389629810485"/>
        <bgColor theme="4" tint="0.59999389629810485"/>
      </patternFill>
    </fill>
    <fill>
      <patternFill patternType="solid">
        <fgColor theme="0"/>
        <bgColor indexed="64"/>
      </patternFill>
    </fill>
    <fill>
      <patternFill patternType="solid">
        <fgColor theme="0" tint="-0.14999847407452621"/>
        <bgColor indexed="64"/>
      </patternFill>
    </fill>
  </fills>
  <borders count="36">
    <border>
      <left/>
      <right/>
      <top/>
      <bottom/>
      <diagonal/>
    </border>
    <border>
      <left/>
      <right style="thin">
        <color theme="0"/>
      </right>
      <top/>
      <bottom style="thick">
        <color theme="0"/>
      </bottom>
      <diagonal/>
    </border>
    <border>
      <left style="thin">
        <color theme="0"/>
      </left>
      <right style="thin">
        <color theme="0"/>
      </right>
      <top/>
      <bottom style="thick">
        <color theme="0"/>
      </bottom>
      <diagonal/>
    </border>
    <border>
      <left style="thin">
        <color theme="0"/>
      </left>
      <right/>
      <top/>
      <bottom style="thick">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thin">
        <color theme="0"/>
      </right>
      <top style="thin">
        <color theme="0"/>
      </top>
      <bottom/>
      <diagonal/>
    </border>
    <border>
      <left style="thin">
        <color theme="0"/>
      </left>
      <right/>
      <top style="thin">
        <color theme="0"/>
      </top>
      <bottom/>
      <diagonal/>
    </border>
    <border>
      <left style="thin">
        <color theme="0"/>
      </left>
      <right/>
      <top/>
      <bottom style="thin">
        <color theme="0"/>
      </bottom>
      <diagonal/>
    </border>
    <border>
      <left/>
      <right/>
      <top/>
      <bottom style="thick">
        <color theme="0"/>
      </bottom>
      <diagonal/>
    </border>
    <border>
      <left style="thin">
        <color theme="0"/>
      </left>
      <right style="thin">
        <color theme="0"/>
      </right>
      <top style="thin">
        <color theme="0"/>
      </top>
      <bottom/>
      <diagonal/>
    </border>
    <border>
      <left/>
      <right style="thin">
        <color theme="0"/>
      </right>
      <top style="thick">
        <color theme="0"/>
      </top>
      <bottom style="thick">
        <color theme="0"/>
      </bottom>
      <diagonal/>
    </border>
    <border>
      <left style="thin">
        <color theme="0"/>
      </left>
      <right style="thin">
        <color theme="0"/>
      </right>
      <top style="thick">
        <color theme="0"/>
      </top>
      <bottom style="thick">
        <color theme="0"/>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s>
  <cellStyleXfs count="20">
    <xf numFmtId="0" fontId="0" fillId="0" borderId="0"/>
    <xf numFmtId="9" fontId="4" fillId="0" borderId="0" applyFont="0" applyFill="0" applyBorder="0" applyAlignment="0" applyProtection="0"/>
    <xf numFmtId="44" fontId="10" fillId="0" borderId="0" applyFont="0" applyFill="0" applyBorder="0" applyAlignment="0" applyProtection="0"/>
    <xf numFmtId="0" fontId="10" fillId="0" borderId="0"/>
    <xf numFmtId="0" fontId="11" fillId="0" borderId="0"/>
    <xf numFmtId="0" fontId="15" fillId="0" borderId="0"/>
    <xf numFmtId="167" fontId="3" fillId="0" borderId="0" applyFont="0" applyFill="0" applyBorder="0" applyAlignment="0" applyProtection="0"/>
    <xf numFmtId="0" fontId="15" fillId="0" borderId="0"/>
    <xf numFmtId="0" fontId="3" fillId="0" borderId="0"/>
    <xf numFmtId="0" fontId="3" fillId="0" borderId="0"/>
    <xf numFmtId="9" fontId="16" fillId="0" borderId="0" applyFont="0" applyFill="0" applyBorder="0" applyAlignment="0" applyProtection="0"/>
    <xf numFmtId="9" fontId="17"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4" fontId="4" fillId="0" borderId="0" applyFont="0" applyFill="0" applyBorder="0" applyAlignment="0" applyProtection="0"/>
    <xf numFmtId="0" fontId="1" fillId="0" borderId="0"/>
  </cellStyleXfs>
  <cellXfs count="215">
    <xf numFmtId="0" fontId="0" fillId="0" borderId="0" xfId="0"/>
    <xf numFmtId="0" fontId="5" fillId="0" borderId="0" xfId="0" applyFont="1"/>
    <xf numFmtId="0" fontId="6" fillId="0" borderId="0" xfId="0" applyFont="1"/>
    <xf numFmtId="0" fontId="7" fillId="0" borderId="0" xfId="0" applyFont="1" applyBorder="1" applyAlignment="1">
      <alignment horizontal="center" vertical="center" wrapText="1"/>
    </xf>
    <xf numFmtId="0" fontId="8" fillId="0" borderId="0" xfId="0" applyFont="1" applyBorder="1"/>
    <xf numFmtId="164" fontId="8" fillId="0" borderId="0" xfId="0" applyNumberFormat="1" applyFont="1" applyBorder="1"/>
    <xf numFmtId="164" fontId="9" fillId="0" borderId="0" xfId="0" applyNumberFormat="1" applyFont="1" applyBorder="1"/>
    <xf numFmtId="0" fontId="9" fillId="0" borderId="0" xfId="0" applyFont="1" applyBorder="1" applyAlignment="1">
      <alignment horizontal="left"/>
    </xf>
    <xf numFmtId="165" fontId="8" fillId="0" borderId="0" xfId="0" applyNumberFormat="1" applyFont="1"/>
    <xf numFmtId="166" fontId="8" fillId="0" borderId="0" xfId="0" applyNumberFormat="1" applyFont="1" applyBorder="1"/>
    <xf numFmtId="166" fontId="9" fillId="0" borderId="0" xfId="0" applyNumberFormat="1" applyFont="1" applyBorder="1"/>
    <xf numFmtId="165" fontId="9" fillId="0" borderId="0" xfId="0" applyNumberFormat="1" applyFont="1"/>
    <xf numFmtId="0" fontId="7" fillId="0" borderId="0" xfId="0" applyNumberFormat="1" applyFont="1" applyBorder="1" applyAlignment="1">
      <alignment horizontal="center" vertical="center" wrapText="1"/>
    </xf>
    <xf numFmtId="0" fontId="13" fillId="0" borderId="0" xfId="0" applyFont="1"/>
    <xf numFmtId="0" fontId="14" fillId="0" borderId="0" xfId="0" applyFont="1"/>
    <xf numFmtId="164" fontId="13" fillId="0" borderId="0" xfId="0" applyNumberFormat="1" applyFont="1"/>
    <xf numFmtId="2" fontId="18" fillId="0" borderId="0" xfId="15" applyNumberFormat="1" applyFont="1" applyFill="1"/>
    <xf numFmtId="168" fontId="18" fillId="0" borderId="0" xfId="15" applyNumberFormat="1" applyFont="1" applyFill="1"/>
    <xf numFmtId="169" fontId="18" fillId="0" borderId="0" xfId="16" applyNumberFormat="1" applyFont="1" applyFill="1"/>
    <xf numFmtId="0" fontId="18" fillId="0" borderId="0" xfId="15" applyFont="1" applyFill="1"/>
    <xf numFmtId="0" fontId="20" fillId="0" borderId="0" xfId="15" applyFont="1" applyFill="1"/>
    <xf numFmtId="168" fontId="18" fillId="0" borderId="0" xfId="17" applyNumberFormat="1" applyFont="1" applyFill="1"/>
    <xf numFmtId="2" fontId="19" fillId="0" borderId="0" xfId="15" applyNumberFormat="1" applyFont="1" applyFill="1"/>
    <xf numFmtId="168" fontId="19" fillId="0" borderId="0" xfId="17" applyNumberFormat="1" applyFont="1" applyFill="1"/>
    <xf numFmtId="169" fontId="19" fillId="0" borderId="0" xfId="16" applyNumberFormat="1" applyFont="1" applyFill="1"/>
    <xf numFmtId="2" fontId="18" fillId="0" borderId="0" xfId="15" applyNumberFormat="1" applyFont="1" applyFill="1" applyAlignment="1">
      <alignment horizontal="center" vertical="center" wrapText="1"/>
    </xf>
    <xf numFmtId="0" fontId="20" fillId="0" borderId="0" xfId="15" applyFont="1" applyFill="1" applyAlignment="1">
      <alignment horizontal="center" vertical="center" wrapText="1"/>
    </xf>
    <xf numFmtId="168" fontId="18" fillId="0" borderId="0" xfId="17" applyNumberFormat="1" applyFont="1" applyFill="1" applyAlignment="1">
      <alignment horizontal="center" vertical="center" wrapText="1"/>
    </xf>
    <xf numFmtId="169" fontId="18" fillId="0" borderId="0" xfId="16" applyNumberFormat="1" applyFont="1" applyFill="1" applyAlignment="1">
      <alignment horizontal="center" vertical="center" wrapText="1"/>
    </xf>
    <xf numFmtId="0" fontId="18" fillId="0" borderId="0" xfId="15" applyFont="1" applyFill="1" applyAlignment="1">
      <alignment horizontal="center" vertical="center" wrapText="1"/>
    </xf>
    <xf numFmtId="168" fontId="19" fillId="0" borderId="0" xfId="15" applyNumberFormat="1" applyFont="1" applyFill="1"/>
    <xf numFmtId="9" fontId="9" fillId="0" borderId="0" xfId="1" applyFont="1" applyBorder="1"/>
    <xf numFmtId="0" fontId="7" fillId="0" borderId="0" xfId="0" quotePrefix="1" applyFont="1" applyBorder="1" applyAlignment="1">
      <alignment horizontal="center" vertical="center" wrapText="1"/>
    </xf>
    <xf numFmtId="0" fontId="21" fillId="3" borderId="1"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8" fillId="4" borderId="4" xfId="0" applyFont="1" applyFill="1" applyBorder="1"/>
    <xf numFmtId="0" fontId="8" fillId="4" borderId="5" xfId="0" applyFont="1" applyFill="1" applyBorder="1"/>
    <xf numFmtId="0" fontId="8" fillId="2" borderId="4" xfId="0" applyFont="1" applyFill="1" applyBorder="1"/>
    <xf numFmtId="0" fontId="8" fillId="2" borderId="5" xfId="0" applyFont="1" applyFill="1" applyBorder="1"/>
    <xf numFmtId="0" fontId="22" fillId="3" borderId="2" xfId="0" applyNumberFormat="1" applyFont="1" applyFill="1" applyBorder="1" applyAlignment="1">
      <alignment horizontal="center" vertical="center" wrapText="1"/>
    </xf>
    <xf numFmtId="0" fontId="22" fillId="3" borderId="3" xfId="0" applyNumberFormat="1" applyFont="1" applyFill="1" applyBorder="1" applyAlignment="1">
      <alignment horizontal="center" vertical="center" wrapText="1"/>
    </xf>
    <xf numFmtId="1" fontId="0" fillId="0" borderId="0" xfId="0" applyNumberFormat="1" applyAlignment="1">
      <alignment wrapText="1"/>
    </xf>
    <xf numFmtId="0" fontId="8" fillId="4" borderId="4" xfId="0" applyFont="1" applyFill="1" applyBorder="1" applyAlignment="1">
      <alignment vertical="top" wrapText="1"/>
    </xf>
    <xf numFmtId="0" fontId="8" fillId="4" borderId="5" xfId="0" applyFont="1" applyFill="1" applyBorder="1" applyAlignment="1">
      <alignment vertical="top" wrapText="1"/>
    </xf>
    <xf numFmtId="164" fontId="8" fillId="4" borderId="5" xfId="0" applyNumberFormat="1" applyFont="1" applyFill="1" applyBorder="1" applyAlignment="1">
      <alignment vertical="top" wrapText="1"/>
    </xf>
    <xf numFmtId="1" fontId="8" fillId="4" borderId="5" xfId="0" applyNumberFormat="1" applyFont="1" applyFill="1" applyBorder="1" applyAlignment="1">
      <alignment vertical="top" wrapText="1"/>
    </xf>
    <xf numFmtId="1" fontId="8" fillId="4" borderId="4" xfId="0" applyNumberFormat="1" applyFont="1" applyFill="1" applyBorder="1" applyAlignment="1">
      <alignment vertical="top" wrapText="1"/>
    </xf>
    <xf numFmtId="0" fontId="8" fillId="2" borderId="4" xfId="0" applyFont="1" applyFill="1" applyBorder="1" applyAlignment="1">
      <alignment vertical="top" wrapText="1"/>
    </xf>
    <xf numFmtId="0" fontId="8" fillId="2" borderId="5" xfId="0" applyFont="1" applyFill="1" applyBorder="1" applyAlignment="1">
      <alignment vertical="top" wrapText="1"/>
    </xf>
    <xf numFmtId="164" fontId="8" fillId="2" borderId="5" xfId="0" applyNumberFormat="1" applyFont="1" applyFill="1" applyBorder="1" applyAlignment="1">
      <alignment vertical="top" wrapText="1"/>
    </xf>
    <xf numFmtId="1" fontId="8" fillId="2" borderId="5" xfId="0" applyNumberFormat="1" applyFont="1" applyFill="1" applyBorder="1" applyAlignment="1">
      <alignment vertical="top" wrapText="1"/>
    </xf>
    <xf numFmtId="1" fontId="8" fillId="2" borderId="4" xfId="0" applyNumberFormat="1" applyFont="1" applyFill="1" applyBorder="1" applyAlignment="1">
      <alignment vertical="top" wrapText="1"/>
    </xf>
    <xf numFmtId="1" fontId="0" fillId="0" borderId="0" xfId="0" applyNumberFormat="1"/>
    <xf numFmtId="9" fontId="0" fillId="0" borderId="0" xfId="1" applyFont="1"/>
    <xf numFmtId="164" fontId="0" fillId="0" borderId="0" xfId="0" applyNumberFormat="1"/>
    <xf numFmtId="0" fontId="13" fillId="0" borderId="0" xfId="0" applyFont="1" applyBorder="1"/>
    <xf numFmtId="164" fontId="13" fillId="0" borderId="0" xfId="0" applyNumberFormat="1" applyFont="1" applyBorder="1"/>
    <xf numFmtId="10" fontId="13" fillId="0" borderId="0" xfId="1" applyNumberFormat="1" applyFont="1" applyBorder="1"/>
    <xf numFmtId="10" fontId="13" fillId="0" borderId="0" xfId="0" applyNumberFormat="1" applyFont="1" applyBorder="1"/>
    <xf numFmtId="0" fontId="0" fillId="0" borderId="0" xfId="0" applyBorder="1"/>
    <xf numFmtId="164" fontId="0" fillId="0" borderId="0" xfId="0" applyNumberFormat="1" applyBorder="1"/>
    <xf numFmtId="170" fontId="0" fillId="0" borderId="0" xfId="1" applyNumberFormat="1" applyFont="1" applyBorder="1"/>
    <xf numFmtId="10" fontId="0" fillId="0" borderId="0" xfId="1" applyNumberFormat="1" applyFont="1" applyBorder="1"/>
    <xf numFmtId="170" fontId="0" fillId="0" borderId="0" xfId="0" applyNumberFormat="1" applyBorder="1"/>
    <xf numFmtId="1" fontId="0" fillId="0" borderId="0" xfId="0" applyNumberFormat="1" applyBorder="1"/>
    <xf numFmtId="9" fontId="0" fillId="0" borderId="0" xfId="1" applyFont="1" applyFill="1" applyBorder="1"/>
    <xf numFmtId="0" fontId="8" fillId="2" borderId="4" xfId="0" applyFont="1" applyFill="1" applyBorder="1" applyAlignment="1">
      <alignment vertical="top" wrapText="1" readingOrder="1"/>
    </xf>
    <xf numFmtId="0" fontId="8" fillId="2" borderId="5" xfId="0" applyFont="1" applyFill="1" applyBorder="1" applyAlignment="1">
      <alignment vertical="top" wrapText="1" readingOrder="1"/>
    </xf>
    <xf numFmtId="164" fontId="8" fillId="2" borderId="5" xfId="0" applyNumberFormat="1" applyFont="1" applyFill="1" applyBorder="1" applyAlignment="1">
      <alignment vertical="top" wrapText="1" readingOrder="1"/>
    </xf>
    <xf numFmtId="1" fontId="8" fillId="2" borderId="5" xfId="0" applyNumberFormat="1" applyFont="1" applyFill="1" applyBorder="1" applyAlignment="1">
      <alignment vertical="top" wrapText="1" readingOrder="1"/>
    </xf>
    <xf numFmtId="1" fontId="8" fillId="2" borderId="4" xfId="0" applyNumberFormat="1" applyFont="1" applyFill="1" applyBorder="1" applyAlignment="1">
      <alignment vertical="top" wrapText="1" readingOrder="1"/>
    </xf>
    <xf numFmtId="0" fontId="8" fillId="4" borderId="4" xfId="0" applyFont="1" applyFill="1" applyBorder="1" applyAlignment="1">
      <alignment vertical="top" wrapText="1" readingOrder="1"/>
    </xf>
    <xf numFmtId="0" fontId="8" fillId="4" borderId="5" xfId="0" applyFont="1" applyFill="1" applyBorder="1" applyAlignment="1">
      <alignment vertical="top" wrapText="1" readingOrder="1"/>
    </xf>
    <xf numFmtId="164" fontId="8" fillId="4" borderId="5" xfId="0" applyNumberFormat="1" applyFont="1" applyFill="1" applyBorder="1" applyAlignment="1">
      <alignment vertical="top" wrapText="1" readingOrder="1"/>
    </xf>
    <xf numFmtId="1" fontId="8" fillId="4" borderId="5" xfId="0" applyNumberFormat="1" applyFont="1" applyFill="1" applyBorder="1" applyAlignment="1">
      <alignment vertical="top" wrapText="1" readingOrder="1"/>
    </xf>
    <xf numFmtId="1" fontId="8" fillId="4" borderId="4" xfId="0" applyNumberFormat="1" applyFont="1" applyFill="1" applyBorder="1" applyAlignment="1">
      <alignment vertical="top" wrapText="1" readingOrder="1"/>
    </xf>
    <xf numFmtId="0" fontId="0" fillId="0" borderId="7" xfId="0" applyBorder="1"/>
    <xf numFmtId="0" fontId="9" fillId="4" borderId="4" xfId="0" applyFont="1" applyFill="1" applyBorder="1"/>
    <xf numFmtId="1" fontId="9" fillId="4" borderId="5" xfId="0" applyNumberFormat="1" applyFont="1" applyFill="1" applyBorder="1" applyAlignment="1">
      <alignment vertical="top" wrapText="1" readingOrder="1"/>
    </xf>
    <xf numFmtId="0" fontId="8" fillId="0" borderId="0" xfId="0" applyFont="1"/>
    <xf numFmtId="0" fontId="21" fillId="3" borderId="1" xfId="0" applyFont="1" applyFill="1" applyBorder="1" applyAlignment="1">
      <alignment horizontal="center" vertical="top" wrapText="1"/>
    </xf>
    <xf numFmtId="0" fontId="22" fillId="3" borderId="2" xfId="0" applyFont="1" applyFill="1" applyBorder="1" applyAlignment="1">
      <alignment horizontal="center" vertical="top" wrapText="1"/>
    </xf>
    <xf numFmtId="1" fontId="9" fillId="4" borderId="5" xfId="0" applyNumberFormat="1" applyFont="1" applyFill="1" applyBorder="1" applyAlignment="1">
      <alignment vertical="top" wrapText="1"/>
    </xf>
    <xf numFmtId="0" fontId="0" fillId="0" borderId="0" xfId="0" applyFill="1"/>
    <xf numFmtId="0" fontId="9" fillId="4" borderId="4" xfId="0" applyFont="1" applyFill="1" applyBorder="1" applyAlignment="1">
      <alignment vertical="top" wrapText="1"/>
    </xf>
    <xf numFmtId="0" fontId="9" fillId="4" borderId="5" xfId="0" applyFont="1" applyFill="1" applyBorder="1" applyAlignment="1">
      <alignment vertical="top" wrapText="1"/>
    </xf>
    <xf numFmtId="164" fontId="9" fillId="4" borderId="5" xfId="0" applyNumberFormat="1" applyFont="1" applyFill="1" applyBorder="1" applyAlignment="1">
      <alignment vertical="top" wrapText="1"/>
    </xf>
    <xf numFmtId="1" fontId="9" fillId="2" borderId="5" xfId="0" applyNumberFormat="1" applyFont="1" applyFill="1" applyBorder="1" applyAlignment="1">
      <alignment vertical="top" wrapText="1" readingOrder="1"/>
    </xf>
    <xf numFmtId="1" fontId="9" fillId="2" borderId="4" xfId="0" applyNumberFormat="1" applyFont="1" applyFill="1" applyBorder="1" applyAlignment="1">
      <alignment vertical="top" wrapText="1" readingOrder="1"/>
    </xf>
    <xf numFmtId="0" fontId="5" fillId="0" borderId="0" xfId="0" applyFont="1" applyAlignment="1">
      <alignment vertical="top" wrapText="1"/>
    </xf>
    <xf numFmtId="0" fontId="24" fillId="0" borderId="0" xfId="0" applyFont="1" applyAlignment="1">
      <alignment horizontal="center" vertical="center" wrapText="1"/>
    </xf>
    <xf numFmtId="0" fontId="0" fillId="0" borderId="0" xfId="0" applyNumberFormat="1"/>
    <xf numFmtId="0" fontId="8" fillId="0" borderId="0" xfId="0" applyNumberFormat="1" applyFont="1"/>
    <xf numFmtId="0" fontId="9" fillId="0" borderId="0" xfId="0" applyNumberFormat="1" applyFont="1"/>
    <xf numFmtId="0" fontId="24" fillId="0" borderId="0" xfId="0" applyNumberFormat="1" applyFont="1" applyBorder="1" applyAlignment="1">
      <alignment horizontal="center" vertical="center" wrapText="1"/>
    </xf>
    <xf numFmtId="0" fontId="9" fillId="0" borderId="0" xfId="0" applyNumberFormat="1" applyFont="1" applyBorder="1"/>
    <xf numFmtId="1" fontId="13" fillId="0" borderId="0" xfId="0" applyNumberFormat="1" applyFont="1"/>
    <xf numFmtId="1" fontId="23" fillId="0" borderId="0" xfId="0" applyNumberFormat="1" applyFont="1" applyAlignment="1">
      <alignment horizontal="center" vertical="center" wrapText="1"/>
    </xf>
    <xf numFmtId="1" fontId="8" fillId="0" borderId="0" xfId="0" applyNumberFormat="1" applyFont="1"/>
    <xf numFmtId="164" fontId="9" fillId="0" borderId="0" xfId="0" applyNumberFormat="1" applyFont="1"/>
    <xf numFmtId="0" fontId="25" fillId="0" borderId="0" xfId="0" applyFont="1"/>
    <xf numFmtId="0" fontId="26" fillId="0" borderId="0" xfId="15" applyFont="1" applyFill="1"/>
    <xf numFmtId="169" fontId="26" fillId="0" borderId="0" xfId="15" applyNumberFormat="1" applyFont="1" applyFill="1"/>
    <xf numFmtId="2" fontId="27" fillId="0" borderId="0" xfId="15" applyNumberFormat="1" applyFont="1" applyFill="1"/>
    <xf numFmtId="168" fontId="27" fillId="0" borderId="0" xfId="17" applyNumberFormat="1" applyFont="1" applyFill="1"/>
    <xf numFmtId="169" fontId="27" fillId="0" borderId="0" xfId="16" applyNumberFormat="1" applyFont="1" applyFill="1"/>
    <xf numFmtId="0" fontId="27" fillId="0" borderId="0" xfId="15" applyFont="1" applyFill="1"/>
    <xf numFmtId="5" fontId="8" fillId="6" borderId="8" xfId="0" applyNumberFormat="1" applyFont="1" applyFill="1" applyBorder="1"/>
    <xf numFmtId="0" fontId="8" fillId="5" borderId="8" xfId="0" applyFont="1" applyFill="1" applyBorder="1"/>
    <xf numFmtId="170" fontId="8" fillId="0" borderId="13" xfId="1" applyNumberFormat="1" applyFont="1" applyBorder="1" applyAlignment="1">
      <alignment horizontal="center"/>
    </xf>
    <xf numFmtId="3" fontId="8" fillId="0" borderId="14" xfId="0" applyNumberFormat="1" applyFont="1" applyBorder="1" applyAlignment="1">
      <alignment horizontal="right" indent="1"/>
    </xf>
    <xf numFmtId="171" fontId="8" fillId="6" borderId="15" xfId="0" applyNumberFormat="1" applyFont="1" applyFill="1" applyBorder="1" applyAlignment="1">
      <alignment horizontal="right" indent="1"/>
    </xf>
    <xf numFmtId="170" fontId="8" fillId="0" borderId="16" xfId="1" applyNumberFormat="1" applyFont="1" applyBorder="1" applyAlignment="1">
      <alignment horizontal="center"/>
    </xf>
    <xf numFmtId="3" fontId="8" fillId="0" borderId="17" xfId="0" applyNumberFormat="1" applyFont="1" applyBorder="1" applyAlignment="1">
      <alignment horizontal="right" indent="1"/>
    </xf>
    <xf numFmtId="171" fontId="8" fillId="6" borderId="18" xfId="0" applyNumberFormat="1" applyFont="1" applyFill="1" applyBorder="1" applyAlignment="1">
      <alignment horizontal="right" indent="1"/>
    </xf>
    <xf numFmtId="0" fontId="8" fillId="5" borderId="0" xfId="0" applyFont="1" applyFill="1"/>
    <xf numFmtId="3" fontId="8" fillId="0" borderId="0" xfId="0" applyNumberFormat="1" applyFont="1" applyAlignment="1">
      <alignment horizontal="right" indent="1"/>
    </xf>
    <xf numFmtId="171" fontId="8" fillId="0" borderId="0" xfId="0" applyNumberFormat="1" applyFont="1" applyAlignment="1">
      <alignment horizontal="right" indent="1"/>
    </xf>
    <xf numFmtId="170" fontId="8" fillId="0" borderId="9" xfId="1" applyNumberFormat="1" applyFont="1" applyBorder="1" applyAlignment="1">
      <alignment horizontal="center"/>
    </xf>
    <xf numFmtId="3" fontId="8" fillId="0" borderId="11" xfId="0" applyNumberFormat="1" applyFont="1" applyBorder="1" applyAlignment="1">
      <alignment horizontal="right" indent="1"/>
    </xf>
    <xf numFmtId="171" fontId="8" fillId="6" borderId="12" xfId="0" applyNumberFormat="1" applyFont="1" applyFill="1" applyBorder="1" applyAlignment="1">
      <alignment horizontal="right" indent="1"/>
    </xf>
    <xf numFmtId="0" fontId="28" fillId="0" borderId="0" xfId="0" applyFont="1" applyAlignment="1">
      <alignment vertical="center"/>
    </xf>
    <xf numFmtId="7" fontId="8" fillId="0" borderId="8" xfId="0" applyNumberFormat="1" applyFont="1" applyFill="1" applyBorder="1" applyAlignment="1">
      <alignment horizontal="right" indent="1"/>
    </xf>
    <xf numFmtId="5" fontId="8" fillId="0" borderId="0" xfId="0" applyNumberFormat="1" applyFont="1" applyFill="1" applyAlignment="1">
      <alignment horizontal="right" indent="1"/>
    </xf>
    <xf numFmtId="7" fontId="8" fillId="0" borderId="10" xfId="0" applyNumberFormat="1" applyFont="1" applyFill="1" applyBorder="1" applyAlignment="1">
      <alignment horizontal="right" indent="1"/>
    </xf>
    <xf numFmtId="0" fontId="29" fillId="0" borderId="0" xfId="0" applyFont="1"/>
    <xf numFmtId="0" fontId="30" fillId="0" borderId="0" xfId="0" applyFont="1" applyAlignment="1">
      <alignment horizontal="center" vertical="center" wrapText="1"/>
    </xf>
    <xf numFmtId="0" fontId="31" fillId="0" borderId="0" xfId="0" applyFont="1"/>
    <xf numFmtId="0" fontId="21" fillId="3" borderId="3" xfId="0" applyFont="1" applyFill="1" applyBorder="1" applyAlignment="1">
      <alignment horizontal="center" vertical="center" wrapText="1"/>
    </xf>
    <xf numFmtId="0" fontId="25" fillId="4" borderId="6" xfId="0" applyFont="1" applyFill="1" applyBorder="1"/>
    <xf numFmtId="172" fontId="8" fillId="0" borderId="0" xfId="0" applyNumberFormat="1" applyFont="1"/>
    <xf numFmtId="172" fontId="9" fillId="0" borderId="0" xfId="0" applyNumberFormat="1" applyFont="1"/>
    <xf numFmtId="166" fontId="32" fillId="0" borderId="0" xfId="0" applyNumberFormat="1" applyFont="1" applyBorder="1"/>
    <xf numFmtId="0" fontId="33" fillId="0" borderId="0" xfId="0" applyFont="1" applyBorder="1" applyAlignment="1">
      <alignment horizontal="center" vertical="center" wrapText="1"/>
    </xf>
    <xf numFmtId="0" fontId="32" fillId="0" borderId="0" xfId="0" applyNumberFormat="1" applyFont="1" applyBorder="1"/>
    <xf numFmtId="172" fontId="32" fillId="0" borderId="0" xfId="0" applyNumberFormat="1" applyFont="1"/>
    <xf numFmtId="0" fontId="32" fillId="0" borderId="0" xfId="0" applyNumberFormat="1" applyFont="1"/>
    <xf numFmtId="0" fontId="32" fillId="0" borderId="0" xfId="0" applyFont="1" applyBorder="1"/>
    <xf numFmtId="164" fontId="32" fillId="0" borderId="0" xfId="0" applyNumberFormat="1" applyFont="1" applyBorder="1"/>
    <xf numFmtId="165" fontId="32" fillId="0" borderId="0" xfId="0" applyNumberFormat="1" applyFont="1"/>
    <xf numFmtId="164" fontId="37" fillId="0" borderId="0" xfId="0" applyNumberFormat="1" applyFont="1" applyBorder="1"/>
    <xf numFmtId="0" fontId="38" fillId="0" borderId="0" xfId="0" applyFont="1" applyBorder="1" applyAlignment="1">
      <alignment horizontal="center" vertical="center" wrapText="1"/>
    </xf>
    <xf numFmtId="0" fontId="36" fillId="0" borderId="0" xfId="0" applyNumberFormat="1" applyFont="1" applyBorder="1"/>
    <xf numFmtId="0" fontId="36" fillId="0" borderId="0" xfId="0" applyNumberFormat="1" applyFont="1"/>
    <xf numFmtId="0" fontId="37" fillId="0" borderId="0" xfId="0" applyNumberFormat="1" applyFont="1"/>
    <xf numFmtId="0" fontId="8" fillId="0" borderId="0" xfId="0" applyNumberFormat="1" applyFont="1" applyBorder="1"/>
    <xf numFmtId="0" fontId="39" fillId="0" borderId="0" xfId="0" applyFont="1" applyFill="1" applyAlignment="1">
      <alignment horizontal="left"/>
    </xf>
    <xf numFmtId="0" fontId="22" fillId="3" borderId="1" xfId="0" applyFont="1" applyFill="1" applyBorder="1" applyAlignment="1">
      <alignment horizontal="center" wrapText="1"/>
    </xf>
    <xf numFmtId="173" fontId="8" fillId="0" borderId="4" xfId="0" applyNumberFormat="1" applyFont="1" applyFill="1" applyBorder="1" applyAlignment="1">
      <alignment horizontal="center" wrapText="1"/>
    </xf>
    <xf numFmtId="0" fontId="22" fillId="3" borderId="3" xfId="0" applyFont="1" applyFill="1" applyBorder="1" applyAlignment="1">
      <alignment vertical="top" wrapText="1"/>
    </xf>
    <xf numFmtId="164" fontId="8" fillId="0" borderId="6" xfId="0" applyNumberFormat="1" applyFont="1" applyFill="1" applyBorder="1" applyAlignment="1">
      <alignment vertical="top" wrapText="1"/>
    </xf>
    <xf numFmtId="173" fontId="8" fillId="0" borderId="27" xfId="0" applyNumberFormat="1" applyFont="1" applyFill="1" applyBorder="1" applyAlignment="1">
      <alignment horizontal="center" wrapText="1"/>
    </xf>
    <xf numFmtId="164" fontId="8" fillId="0" borderId="28" xfId="0" applyNumberFormat="1" applyFont="1" applyFill="1" applyBorder="1" applyAlignment="1">
      <alignment vertical="top" wrapText="1"/>
    </xf>
    <xf numFmtId="164" fontId="8" fillId="0" borderId="29" xfId="0" applyNumberFormat="1" applyFont="1" applyFill="1" applyBorder="1" applyAlignment="1">
      <alignment vertical="top" wrapText="1"/>
    </xf>
    <xf numFmtId="0" fontId="22" fillId="3" borderId="30" xfId="0" applyFont="1" applyFill="1" applyBorder="1" applyAlignment="1">
      <alignment vertical="top" wrapText="1"/>
    </xf>
    <xf numFmtId="0" fontId="8" fillId="2" borderId="4" xfId="0" applyFont="1" applyFill="1" applyBorder="1" applyAlignment="1">
      <alignment vertical="center" wrapText="1"/>
    </xf>
    <xf numFmtId="2" fontId="18" fillId="0" borderId="0" xfId="15" applyNumberFormat="1" applyFont="1" applyFill="1" applyAlignment="1">
      <alignment vertical="center"/>
    </xf>
    <xf numFmtId="0" fontId="20" fillId="0" borderId="0" xfId="15" applyFont="1" applyFill="1" applyAlignment="1">
      <alignment vertical="center"/>
    </xf>
    <xf numFmtId="168" fontId="18" fillId="0" borderId="0" xfId="17" applyNumberFormat="1" applyFont="1" applyFill="1" applyAlignment="1">
      <alignment vertical="center"/>
    </xf>
    <xf numFmtId="169" fontId="18" fillId="0" borderId="0" xfId="16" applyNumberFormat="1" applyFont="1" applyFill="1" applyAlignment="1">
      <alignment vertical="center"/>
    </xf>
    <xf numFmtId="0" fontId="18" fillId="0" borderId="0" xfId="15" applyFont="1" applyFill="1" applyAlignment="1">
      <alignment vertical="center"/>
    </xf>
    <xf numFmtId="0" fontId="8" fillId="4" borderId="4" xfId="0" applyFont="1" applyFill="1" applyBorder="1" applyAlignment="1">
      <alignment vertical="center" wrapText="1"/>
    </xf>
    <xf numFmtId="174" fontId="8" fillId="2" borderId="5" xfId="18" applyNumberFormat="1" applyFont="1" applyFill="1" applyBorder="1" applyAlignment="1">
      <alignment vertical="center"/>
    </xf>
    <xf numFmtId="174" fontId="8" fillId="4" borderId="5" xfId="0" applyNumberFormat="1" applyFont="1" applyFill="1" applyBorder="1" applyAlignment="1">
      <alignment vertical="center"/>
    </xf>
    <xf numFmtId="174" fontId="8" fillId="2" borderId="5" xfId="0" applyNumberFormat="1" applyFont="1" applyFill="1" applyBorder="1" applyAlignment="1">
      <alignment vertical="center"/>
    </xf>
    <xf numFmtId="0" fontId="9" fillId="0" borderId="0" xfId="0" applyFont="1" applyFill="1"/>
    <xf numFmtId="0" fontId="8" fillId="0" borderId="0" xfId="0" applyFont="1" applyFill="1"/>
    <xf numFmtId="0" fontId="40" fillId="0" borderId="0" xfId="0" applyFont="1" applyFill="1"/>
    <xf numFmtId="0" fontId="9" fillId="6" borderId="0" xfId="0" applyFont="1" applyFill="1" applyAlignment="1">
      <alignment horizontal="right"/>
    </xf>
    <xf numFmtId="0" fontId="9" fillId="0" borderId="0" xfId="0" applyFont="1" applyAlignment="1">
      <alignment vertical="top" wrapText="1"/>
    </xf>
    <xf numFmtId="1" fontId="8" fillId="4" borderId="5" xfId="0" applyNumberFormat="1" applyFont="1" applyFill="1" applyBorder="1" applyAlignment="1">
      <alignment vertical="top"/>
    </xf>
    <xf numFmtId="0" fontId="8" fillId="2" borderId="5" xfId="0" applyFont="1" applyFill="1" applyBorder="1" applyAlignment="1">
      <alignment vertical="top"/>
    </xf>
    <xf numFmtId="0" fontId="8" fillId="4" borderId="5" xfId="0" applyFont="1" applyFill="1" applyBorder="1" applyAlignment="1">
      <alignment vertical="top"/>
    </xf>
    <xf numFmtId="1" fontId="8" fillId="2" borderId="5" xfId="0" applyNumberFormat="1" applyFont="1" applyFill="1" applyBorder="1" applyAlignment="1">
      <alignment vertical="top"/>
    </xf>
    <xf numFmtId="1" fontId="13" fillId="4" borderId="5" xfId="0" applyNumberFormat="1" applyFont="1" applyFill="1" applyBorder="1" applyAlignment="1">
      <alignment vertical="top"/>
    </xf>
    <xf numFmtId="1" fontId="9" fillId="2" borderId="31" xfId="0" applyNumberFormat="1" applyFont="1" applyFill="1" applyBorder="1" applyAlignment="1">
      <alignment vertical="top"/>
    </xf>
    <xf numFmtId="0" fontId="21" fillId="3" borderId="32" xfId="0" applyFont="1" applyFill="1" applyBorder="1" applyAlignment="1">
      <alignment horizontal="center" vertical="center" wrapText="1"/>
    </xf>
    <xf numFmtId="0" fontId="22" fillId="3" borderId="33" xfId="0" applyFont="1" applyFill="1" applyBorder="1" applyAlignment="1">
      <alignment horizontal="center" vertical="center" wrapText="1"/>
    </xf>
    <xf numFmtId="0" fontId="21" fillId="3" borderId="33" xfId="0" applyFont="1" applyFill="1" applyBorder="1" applyAlignment="1">
      <alignment horizontal="center" vertical="center" wrapText="1"/>
    </xf>
    <xf numFmtId="0" fontId="13" fillId="4" borderId="5" xfId="0" applyFont="1" applyFill="1" applyBorder="1" applyAlignment="1">
      <alignment vertical="top"/>
    </xf>
    <xf numFmtId="0" fontId="13" fillId="2" borderId="5" xfId="0" applyFont="1" applyFill="1" applyBorder="1" applyAlignment="1">
      <alignment vertical="top"/>
    </xf>
    <xf numFmtId="0" fontId="8" fillId="4" borderId="5" xfId="0" applyNumberFormat="1" applyFont="1" applyFill="1" applyBorder="1" applyAlignment="1">
      <alignment vertical="top"/>
    </xf>
    <xf numFmtId="0" fontId="8" fillId="2" borderId="5" xfId="0" applyNumberFormat="1" applyFont="1" applyFill="1" applyBorder="1" applyAlignment="1">
      <alignment vertical="top"/>
    </xf>
    <xf numFmtId="0" fontId="36" fillId="2" borderId="5" xfId="0" applyNumberFormat="1" applyFont="1" applyFill="1" applyBorder="1" applyAlignment="1">
      <alignment vertical="top"/>
    </xf>
    <xf numFmtId="0" fontId="9" fillId="4" borderId="4" xfId="0" applyFont="1" applyFill="1" applyBorder="1" applyAlignment="1">
      <alignment vertical="top" wrapText="1" readingOrder="1"/>
    </xf>
    <xf numFmtId="0" fontId="9" fillId="4" borderId="5" xfId="0" applyFont="1" applyFill="1" applyBorder="1" applyAlignment="1">
      <alignment vertical="top" wrapText="1" readingOrder="1"/>
    </xf>
    <xf numFmtId="164" fontId="9" fillId="4" borderId="5" xfId="0" applyNumberFormat="1" applyFont="1" applyFill="1" applyBorder="1" applyAlignment="1">
      <alignment vertical="top" wrapText="1" readingOrder="1"/>
    </xf>
    <xf numFmtId="0" fontId="9" fillId="4" borderId="31" xfId="0" applyNumberFormat="1" applyFont="1" applyFill="1" applyBorder="1" applyAlignment="1">
      <alignment vertical="top"/>
    </xf>
    <xf numFmtId="0" fontId="36" fillId="4" borderId="5" xfId="0" applyNumberFormat="1" applyFont="1" applyFill="1" applyBorder="1" applyAlignment="1">
      <alignment vertical="top"/>
    </xf>
    <xf numFmtId="1" fontId="9" fillId="4" borderId="31" xfId="0" applyNumberFormat="1" applyFont="1" applyFill="1" applyBorder="1" applyAlignment="1">
      <alignment vertical="top" wrapText="1"/>
    </xf>
    <xf numFmtId="0" fontId="8" fillId="4" borderId="5" xfId="0" applyNumberFormat="1" applyFont="1" applyFill="1" applyBorder="1"/>
    <xf numFmtId="0" fontId="8" fillId="2" borderId="5" xfId="0" applyNumberFormat="1" applyFont="1" applyFill="1" applyBorder="1"/>
    <xf numFmtId="0" fontId="9" fillId="2" borderId="4" xfId="0" applyFont="1" applyFill="1" applyBorder="1" applyAlignment="1">
      <alignment vertical="top" wrapText="1"/>
    </xf>
    <xf numFmtId="0" fontId="9" fillId="2" borderId="5" xfId="0" applyFont="1" applyFill="1" applyBorder="1" applyAlignment="1">
      <alignment vertical="top" wrapText="1"/>
    </xf>
    <xf numFmtId="164" fontId="9" fillId="2" borderId="5" xfId="0" applyNumberFormat="1" applyFont="1" applyFill="1" applyBorder="1" applyAlignment="1">
      <alignment vertical="top" wrapText="1"/>
    </xf>
    <xf numFmtId="1" fontId="9" fillId="2" borderId="5" xfId="0" applyNumberFormat="1" applyFont="1" applyFill="1" applyBorder="1" applyAlignment="1">
      <alignment vertical="top" wrapText="1"/>
    </xf>
    <xf numFmtId="1" fontId="9" fillId="2" borderId="31" xfId="0" applyNumberFormat="1" applyFont="1" applyFill="1" applyBorder="1" applyAlignment="1">
      <alignment vertical="top" wrapText="1"/>
    </xf>
    <xf numFmtId="1" fontId="8" fillId="4" borderId="5" xfId="0" applyNumberFormat="1" applyFont="1" applyFill="1" applyBorder="1"/>
    <xf numFmtId="1" fontId="8" fillId="2" borderId="5" xfId="0" applyNumberFormat="1" applyFont="1" applyFill="1" applyBorder="1"/>
    <xf numFmtId="1" fontId="36" fillId="4" borderId="4" xfId="0" applyNumberFormat="1" applyFont="1" applyFill="1" applyBorder="1" applyAlignment="1">
      <alignment vertical="top" wrapText="1"/>
    </xf>
    <xf numFmtId="1" fontId="36" fillId="4" borderId="5" xfId="0" applyNumberFormat="1" applyFont="1" applyFill="1" applyBorder="1" applyAlignment="1">
      <alignment vertical="top" wrapText="1"/>
    </xf>
    <xf numFmtId="0" fontId="36" fillId="4" borderId="5" xfId="0" applyNumberFormat="1" applyFont="1" applyFill="1" applyBorder="1"/>
    <xf numFmtId="1" fontId="9" fillId="2" borderId="4" xfId="0" applyNumberFormat="1" applyFont="1" applyFill="1" applyBorder="1" applyAlignment="1">
      <alignment vertical="top" wrapText="1"/>
    </xf>
    <xf numFmtId="0" fontId="28" fillId="0" borderId="0" xfId="0" applyFont="1" applyAlignment="1">
      <alignment horizontal="left" vertical="center"/>
    </xf>
    <xf numFmtId="170" fontId="8" fillId="0" borderId="34" xfId="0" applyNumberFormat="1" applyFont="1" applyBorder="1" applyAlignment="1">
      <alignment horizontal="center"/>
    </xf>
    <xf numFmtId="7" fontId="8" fillId="0" borderId="35" xfId="0" applyNumberFormat="1" applyFont="1" applyFill="1" applyBorder="1" applyAlignment="1">
      <alignment horizontal="right" indent="1"/>
    </xf>
    <xf numFmtId="0" fontId="18" fillId="0" borderId="0" xfId="0" applyFont="1" applyFill="1" applyAlignment="1"/>
    <xf numFmtId="0" fontId="9" fillId="0" borderId="25"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23"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1" xfId="0" applyFont="1" applyBorder="1" applyAlignment="1">
      <alignment horizontal="center" vertical="center" wrapText="1"/>
    </xf>
    <xf numFmtId="0" fontId="9" fillId="0" borderId="22" xfId="0" applyFont="1" applyBorder="1" applyAlignment="1">
      <alignment horizontal="center" vertical="center" wrapText="1"/>
    </xf>
    <xf numFmtId="0" fontId="9" fillId="6" borderId="19" xfId="0" applyFont="1" applyFill="1" applyBorder="1" applyAlignment="1">
      <alignment horizontal="center" vertical="center" wrapText="1"/>
    </xf>
    <xf numFmtId="0" fontId="9" fillId="6" borderId="20" xfId="0" applyFont="1" applyFill="1" applyBorder="1" applyAlignment="1">
      <alignment horizontal="center" vertical="center" wrapText="1"/>
    </xf>
  </cellXfs>
  <cellStyles count="20">
    <cellStyle name="Currency" xfId="18" builtinId="4"/>
    <cellStyle name="Currency 2" xfId="2"/>
    <cellStyle name="Currency 3" xfId="6"/>
    <cellStyle name="Currency 4" xfId="16"/>
    <cellStyle name="Normal" xfId="0" builtinId="0"/>
    <cellStyle name="Normal 2" xfId="3"/>
    <cellStyle name="Normal 2 2" xfId="4"/>
    <cellStyle name="Normal 2 3" xfId="7"/>
    <cellStyle name="Normal 3" xfId="5"/>
    <cellStyle name="Normal 4" xfId="8"/>
    <cellStyle name="Normal 5" xfId="9"/>
    <cellStyle name="Normal 5 2" xfId="19"/>
    <cellStyle name="Normal 6" xfId="15"/>
    <cellStyle name="Percent" xfId="1" builtinId="5"/>
    <cellStyle name="Percent 2" xfId="10"/>
    <cellStyle name="Percent 3" xfId="11"/>
    <cellStyle name="Percent 4" xfId="12"/>
    <cellStyle name="Percent 5" xfId="13"/>
    <cellStyle name="Percent 6" xfId="14"/>
    <cellStyle name="Percent 7" xfId="17"/>
  </cellStyles>
  <dxfs count="135">
    <dxf>
      <font>
        <strike val="0"/>
        <outline val="0"/>
        <shadow val="0"/>
        <u val="none"/>
        <vertAlign val="baseline"/>
        <sz val="10"/>
        <color theme="1"/>
        <name val="Calibri"/>
        <scheme val="minor"/>
      </font>
      <numFmt numFmtId="172" formatCode="_(0.00%_);[Red]_(\(0.00%\);_(&quot; - &quot;_);_(@_)"/>
    </dxf>
    <dxf>
      <font>
        <b val="0"/>
        <i val="0"/>
        <strike val="0"/>
        <condense val="0"/>
        <extend val="0"/>
        <outline val="0"/>
        <shadow val="0"/>
        <u val="none"/>
        <vertAlign val="baseline"/>
        <sz val="10"/>
        <color theme="1"/>
        <name val="Calibri"/>
        <scheme val="minor"/>
      </font>
      <numFmt numFmtId="166" formatCode="_(&quot;$&quot;#,##0_);\(&quot;$&quot;#,##0\);_(* &quot; - &quot;_);_(@_)"/>
    </dxf>
    <dxf>
      <font>
        <b val="0"/>
        <i val="0"/>
        <strike val="0"/>
        <condense val="0"/>
        <extend val="0"/>
        <outline val="0"/>
        <shadow val="0"/>
        <u val="none"/>
        <vertAlign val="baseline"/>
        <sz val="10"/>
        <color theme="1"/>
        <name val="Calibri"/>
        <scheme val="minor"/>
      </font>
      <numFmt numFmtId="166" formatCode="_(&quot;$&quot;#,##0_);\(&quot;$&quot;#,##0\);_(* &quot; - &quot;_);_(@_)"/>
    </dxf>
    <dxf>
      <font>
        <b val="0"/>
        <i val="0"/>
        <strike val="0"/>
        <condense val="0"/>
        <extend val="0"/>
        <outline val="0"/>
        <shadow val="0"/>
        <u val="none"/>
        <vertAlign val="baseline"/>
        <sz val="10"/>
        <color theme="1"/>
        <name val="Calibri"/>
        <scheme val="minor"/>
      </font>
      <numFmt numFmtId="172" formatCode="_(0.00%_);[Red]_(\(0.00%\);_(&quot; - &quot;_);_(@_)"/>
    </dxf>
    <dxf>
      <font>
        <b val="0"/>
        <i val="0"/>
        <strike val="0"/>
        <condense val="0"/>
        <extend val="0"/>
        <outline val="0"/>
        <shadow val="0"/>
        <u val="none"/>
        <vertAlign val="baseline"/>
        <sz val="10"/>
        <color theme="1"/>
        <name val="Calibri"/>
        <scheme val="minor"/>
      </font>
      <numFmt numFmtId="164" formatCode="_(&quot;$&quot;#,##0_);[Red]_(\(&quot;$&quot;#,##0\);_(* &quot; - &quot;_);_(@_)"/>
    </dxf>
    <dxf>
      <font>
        <b val="0"/>
        <i val="0"/>
        <strike val="0"/>
        <condense val="0"/>
        <extend val="0"/>
        <outline val="0"/>
        <shadow val="0"/>
        <u val="none"/>
        <vertAlign val="baseline"/>
        <sz val="10"/>
        <color theme="1"/>
        <name val="Calibri"/>
        <scheme val="minor"/>
      </font>
      <numFmt numFmtId="164" formatCode="_(&quot;$&quot;#,##0_);[Red]_(\(&quot;$&quot;#,##0\);_(* &quot; - &quot;_);_(@_)"/>
    </dxf>
    <dxf>
      <font>
        <b val="0"/>
        <i val="0"/>
        <strike val="0"/>
        <condense val="0"/>
        <extend val="0"/>
        <outline val="0"/>
        <shadow val="0"/>
        <u val="none"/>
        <vertAlign val="baseline"/>
        <sz val="10"/>
        <color theme="1"/>
        <name val="Calibri"/>
        <scheme val="minor"/>
      </font>
      <numFmt numFmtId="172" formatCode="_(0.00%_);[Red]_(\(0.00%\);_(&quot; - &quot;_);_(@_)"/>
    </dxf>
    <dxf>
      <font>
        <b val="0"/>
        <i val="0"/>
        <strike val="0"/>
        <condense val="0"/>
        <extend val="0"/>
        <outline val="0"/>
        <shadow val="0"/>
        <u val="none"/>
        <vertAlign val="baseline"/>
        <sz val="10"/>
        <color theme="1"/>
        <name val="Calibri"/>
        <scheme val="minor"/>
      </font>
      <numFmt numFmtId="164" formatCode="_(&quot;$&quot;#,##0_);[Red]_(\(&quot;$&quot;#,##0\);_(* &quot; - &quot;_);_(@_)"/>
    </dxf>
    <dxf>
      <font>
        <strike val="0"/>
        <outline val="0"/>
        <shadow val="0"/>
        <u val="none"/>
        <vertAlign val="baseline"/>
        <sz val="10"/>
        <color theme="1"/>
        <name val="Calibri"/>
        <scheme val="minor"/>
      </font>
      <numFmt numFmtId="164" formatCode="_(&quot;$&quot;#,##0_);[Red]_(\(&quot;$&quot;#,##0\);_(* &quot; - &quot;_);_(@_)"/>
    </dxf>
    <dxf>
      <font>
        <b val="0"/>
        <i val="0"/>
        <strike val="0"/>
        <condense val="0"/>
        <extend val="0"/>
        <outline val="0"/>
        <shadow val="0"/>
        <u val="none"/>
        <vertAlign val="baseline"/>
        <sz val="10"/>
        <color theme="1"/>
        <name val="Calibri"/>
        <scheme val="minor"/>
      </font>
      <numFmt numFmtId="172" formatCode="_(0.00%_);[Red]_(\(0.00%\);_(&quot; - &quot;_);_(@_)"/>
      <alignment horizontal="right" vertical="bottom" textRotation="0" wrapText="0" indent="0" justifyLastLine="0" shrinkToFit="0" readingOrder="0"/>
    </dxf>
    <dxf>
      <font>
        <b val="0"/>
        <i val="0"/>
        <strike val="0"/>
        <condense val="0"/>
        <extend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b/>
        <i/>
        <strike val="0"/>
        <condense val="0"/>
        <extend val="0"/>
        <outline val="0"/>
        <shadow val="0"/>
        <u val="none"/>
        <vertAlign val="baseline"/>
        <sz val="8"/>
        <color theme="1"/>
        <name val="Arial"/>
        <scheme val="none"/>
      </font>
      <alignment horizontal="center" vertical="center" textRotation="0" wrapText="1" relativeIndent="0" justifyLastLine="0" shrinkToFit="0" readingOrder="0"/>
    </dxf>
    <dxf>
      <font>
        <strike val="0"/>
        <outline val="0"/>
        <shadow val="0"/>
        <u val="none"/>
        <vertAlign val="baseline"/>
        <sz val="10"/>
        <color rgb="FF000000"/>
        <name val="Calibri"/>
        <scheme val="none"/>
      </font>
      <numFmt numFmtId="0" formatCode="General"/>
    </dxf>
    <dxf>
      <font>
        <strike val="0"/>
        <outline val="0"/>
        <shadow val="0"/>
        <u val="none"/>
        <vertAlign val="baseline"/>
        <sz val="10"/>
        <color theme="1"/>
        <name val="Calibri"/>
        <scheme val="minor"/>
      </font>
      <numFmt numFmtId="172" formatCode="_(0.00%_);[Red]_(\(0.00%\);_(&quot; - &quot;_);_(@_)"/>
    </dxf>
    <dxf>
      <font>
        <b val="0"/>
        <i val="0"/>
        <strike val="0"/>
        <condense val="0"/>
        <extend val="0"/>
        <outline val="0"/>
        <shadow val="0"/>
        <u val="none"/>
        <vertAlign val="baseline"/>
        <sz val="10"/>
        <color theme="1"/>
        <name val="Calibri"/>
        <scheme val="minor"/>
      </font>
      <numFmt numFmtId="166" formatCode="_(&quot;$&quot;#,##0_);\(&quot;$&quot;#,##0\);_(* &quot; - &quot;_);_(@_)"/>
    </dxf>
    <dxf>
      <font>
        <strike val="0"/>
        <outline val="0"/>
        <shadow val="0"/>
        <u val="none"/>
        <vertAlign val="baseline"/>
        <sz val="10"/>
        <color theme="1"/>
        <name val="Calibri"/>
        <scheme val="minor"/>
      </font>
      <numFmt numFmtId="164" formatCode="_(&quot;$&quot;#,##0_);[Red]_(\(&quot;$&quot;#,##0\);_(* &quot; - &quot;_);_(@_)"/>
    </dxf>
    <dxf>
      <font>
        <strike val="0"/>
        <outline val="0"/>
        <shadow val="0"/>
        <u val="none"/>
        <vertAlign val="baseline"/>
        <sz val="10"/>
        <color theme="1"/>
        <name val="Calibri"/>
        <scheme val="minor"/>
      </font>
      <numFmt numFmtId="164" formatCode="_(&quot;$&quot;#,##0_);[Red]_(\(&quot;$&quot;#,##0\);_(* &quot; - &quot;_);_(@_)"/>
    </dxf>
    <dxf>
      <font>
        <strike val="0"/>
        <outline val="0"/>
        <shadow val="0"/>
        <u val="none"/>
        <vertAlign val="baseline"/>
        <sz val="10"/>
        <color theme="1"/>
        <name val="Calibri"/>
        <scheme val="minor"/>
      </font>
    </dxf>
    <dxf>
      <font>
        <strike val="0"/>
        <outline val="0"/>
        <shadow val="0"/>
        <u val="none"/>
        <vertAlign val="baseline"/>
        <sz val="10"/>
        <color rgb="FF000000"/>
        <name val="Calibri"/>
        <scheme val="none"/>
      </font>
    </dxf>
    <dxf>
      <font>
        <b/>
        <i/>
        <strike val="0"/>
        <condense val="0"/>
        <extend val="0"/>
        <outline val="0"/>
        <shadow val="0"/>
        <u val="none"/>
        <vertAlign val="baseline"/>
        <sz val="8"/>
        <color theme="1"/>
        <name val="Arial"/>
        <scheme val="none"/>
      </font>
      <alignment horizontal="center" vertical="center" textRotation="0" wrapText="1" relativeIndent="0" justifyLastLine="0" shrinkToFit="0" readingOrder="0"/>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numFmt numFmtId="165" formatCode="_(0.00%_);\(0.00%\);_(&quot; - &quot;_);_(@_)"/>
    </dxf>
    <dxf>
      <font>
        <b val="0"/>
        <i val="0"/>
        <strike val="0"/>
        <condense val="0"/>
        <extend val="0"/>
        <outline val="0"/>
        <shadow val="0"/>
        <u val="none"/>
        <vertAlign val="baseline"/>
        <sz val="10"/>
        <color theme="1"/>
        <name val="Calibri"/>
        <scheme val="minor"/>
      </font>
      <numFmt numFmtId="166" formatCode="_(&quot;$&quot;#,##0_);\(&quot;$&quot;#,##0\);_(* &quot; - &quot;_);_(@_)"/>
    </dxf>
    <dxf>
      <font>
        <strike val="0"/>
        <outline val="0"/>
        <shadow val="0"/>
        <u val="none"/>
        <vertAlign val="baseline"/>
        <sz val="10"/>
        <color theme="1"/>
        <name val="Calibri"/>
        <scheme val="minor"/>
      </font>
      <numFmt numFmtId="164" formatCode="_(&quot;$&quot;#,##0_);[Red]_(\(&quot;$&quot;#,##0\);_(* &quot; - &quot;_);_(@_)"/>
    </dxf>
    <dxf>
      <font>
        <strike val="0"/>
        <outline val="0"/>
        <shadow val="0"/>
        <u val="none"/>
        <vertAlign val="baseline"/>
        <sz val="10"/>
        <color theme="1"/>
        <name val="Calibri"/>
        <scheme val="minor"/>
      </font>
      <numFmt numFmtId="164" formatCode="_(&quot;$&quot;#,##0_);[Red]_(\(&quot;$&quot;#,##0\);_(* &quot; - &quot;_);_(@_)"/>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b/>
        <i/>
        <strike val="0"/>
        <condense val="0"/>
        <extend val="0"/>
        <outline val="0"/>
        <shadow val="0"/>
        <u val="none"/>
        <vertAlign val="baseline"/>
        <sz val="8"/>
        <color theme="1"/>
        <name val="Arial"/>
        <scheme val="none"/>
      </font>
      <alignment horizontal="center" vertical="center" textRotation="0" wrapText="1" relativeIndent="0" justifyLastLine="0" shrinkToFit="0" readingOrder="0"/>
    </dxf>
    <dxf>
      <font>
        <strike val="0"/>
        <outline val="0"/>
        <shadow val="0"/>
        <u val="none"/>
        <vertAlign val="baseline"/>
        <sz val="10"/>
        <color theme="1"/>
        <name val="Calibri"/>
        <scheme val="minor"/>
      </font>
      <numFmt numFmtId="0" formatCode="General"/>
    </dxf>
    <dxf>
      <font>
        <strike val="0"/>
        <outline val="0"/>
        <shadow val="0"/>
        <u val="none"/>
        <vertAlign val="baseline"/>
        <sz val="10"/>
        <color theme="1"/>
        <name val="Calibri"/>
        <scheme val="minor"/>
      </font>
      <numFmt numFmtId="172" formatCode="_(0.00%_);[Red]_(\(0.00%\);_(&quot; - &quot;_);_(@_)"/>
    </dxf>
    <dxf>
      <font>
        <b val="0"/>
        <i val="0"/>
        <strike val="0"/>
        <condense val="0"/>
        <extend val="0"/>
        <outline val="0"/>
        <shadow val="0"/>
        <u val="none"/>
        <vertAlign val="baseline"/>
        <sz val="10"/>
        <color theme="1"/>
        <name val="Calibri"/>
        <scheme val="minor"/>
      </font>
      <numFmt numFmtId="166" formatCode="_(&quot;$&quot;#,##0_);\(&quot;$&quot;#,##0\);_(* &quot; - &quot;_);_(@_)"/>
    </dxf>
    <dxf>
      <font>
        <b val="0"/>
        <i val="0"/>
        <strike val="0"/>
        <condense val="0"/>
        <extend val="0"/>
        <outline val="0"/>
        <shadow val="0"/>
        <u val="none"/>
        <vertAlign val="baseline"/>
        <sz val="10"/>
        <color theme="1"/>
        <name val="Calibri"/>
        <scheme val="minor"/>
      </font>
      <numFmt numFmtId="172" formatCode="_(0.00%_);[Red]_(\(0.00%\);_(&quot; - &quot;_);_(@_)"/>
    </dxf>
    <dxf>
      <font>
        <b val="0"/>
        <i val="0"/>
        <strike val="0"/>
        <condense val="0"/>
        <extend val="0"/>
        <outline val="0"/>
        <shadow val="0"/>
        <u val="none"/>
        <vertAlign val="baseline"/>
        <sz val="10"/>
        <color theme="1"/>
        <name val="Calibri"/>
        <scheme val="minor"/>
      </font>
      <numFmt numFmtId="164" formatCode="_(&quot;$&quot;#,##0_);[Red]_(\(&quot;$&quot;#,##0\);_(* &quot; - &quot;_);_(@_)"/>
    </dxf>
    <dxf>
      <font>
        <b val="0"/>
        <i val="0"/>
        <strike val="0"/>
        <condense val="0"/>
        <extend val="0"/>
        <outline val="0"/>
        <shadow val="0"/>
        <u val="none"/>
        <vertAlign val="baseline"/>
        <sz val="10"/>
        <color theme="1"/>
        <name val="Calibri"/>
        <scheme val="minor"/>
      </font>
      <numFmt numFmtId="172" formatCode="_(0.00%_);[Red]_(\(0.00%\);_(&quot; - &quot;_);_(@_)"/>
    </dxf>
    <dxf>
      <font>
        <strike val="0"/>
        <outline val="0"/>
        <shadow val="0"/>
        <u val="none"/>
        <vertAlign val="baseline"/>
        <sz val="10"/>
        <color theme="1"/>
        <name val="Calibri"/>
        <scheme val="minor"/>
      </font>
      <numFmt numFmtId="164" formatCode="_(&quot;$&quot;#,##0_);[Red]_(\(&quot;$&quot;#,##0\);_(* &quot; - &quot;_);_(@_)"/>
    </dxf>
    <dxf>
      <font>
        <b val="0"/>
        <i val="0"/>
        <strike val="0"/>
        <condense val="0"/>
        <extend val="0"/>
        <outline val="0"/>
        <shadow val="0"/>
        <u val="none"/>
        <vertAlign val="baseline"/>
        <sz val="10"/>
        <color theme="1"/>
        <name val="Calibri"/>
        <scheme val="minor"/>
      </font>
      <numFmt numFmtId="172" formatCode="_(0.00%_);[Red]_(\(0.00%\);_(&quot; - &quot;_);_(@_)"/>
      <alignment horizontal="right" vertical="bottom" textRotation="0" wrapText="0" indent="0" justifyLastLine="0" shrinkToFit="0" readingOrder="0"/>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b/>
        <i/>
        <strike val="0"/>
        <condense val="0"/>
        <extend val="0"/>
        <outline val="0"/>
        <shadow val="0"/>
        <u val="none"/>
        <vertAlign val="baseline"/>
        <sz val="8"/>
        <color theme="1"/>
        <name val="Arial"/>
        <scheme val="none"/>
      </font>
      <alignment horizontal="center" vertical="center" textRotation="0" wrapText="1" relativeIndent="0" justifyLastLine="0" shrinkToFit="0" readingOrder="0"/>
    </dxf>
    <dxf>
      <font>
        <strike val="0"/>
        <outline val="0"/>
        <shadow val="0"/>
        <u val="none"/>
        <vertAlign val="baseline"/>
        <sz val="10"/>
        <color theme="1"/>
        <name val="Calibri"/>
        <scheme val="minor"/>
      </font>
      <numFmt numFmtId="0" formatCode="General"/>
    </dxf>
    <dxf>
      <font>
        <strike val="0"/>
        <outline val="0"/>
        <shadow val="0"/>
        <u val="none"/>
        <vertAlign val="baseline"/>
        <sz val="10"/>
        <color theme="1"/>
        <name val="Calibri"/>
        <scheme val="minor"/>
      </font>
      <numFmt numFmtId="172" formatCode="_(0.00%_);[Red]_(\(0.00%\);_(&quot; - &quot;_);_(@_)"/>
    </dxf>
    <dxf>
      <font>
        <b val="0"/>
        <i val="0"/>
        <strike val="0"/>
        <condense val="0"/>
        <extend val="0"/>
        <outline val="0"/>
        <shadow val="0"/>
        <u val="none"/>
        <vertAlign val="baseline"/>
        <sz val="10"/>
        <color theme="1"/>
        <name val="Calibri"/>
        <scheme val="minor"/>
      </font>
      <numFmt numFmtId="166" formatCode="_(&quot;$&quot;#,##0_);\(&quot;$&quot;#,##0\);_(* &quot; - &quot;_);_(@_)"/>
    </dxf>
    <dxf>
      <font>
        <strike val="0"/>
        <outline val="0"/>
        <shadow val="0"/>
        <u val="none"/>
        <vertAlign val="baseline"/>
        <sz val="10"/>
        <color theme="1"/>
        <name val="Calibri"/>
        <scheme val="minor"/>
      </font>
      <numFmt numFmtId="164" formatCode="_(&quot;$&quot;#,##0_);[Red]_(\(&quot;$&quot;#,##0\);_(* &quot; - &quot;_);_(@_)"/>
    </dxf>
    <dxf>
      <font>
        <strike val="0"/>
        <outline val="0"/>
        <shadow val="0"/>
        <u val="none"/>
        <vertAlign val="baseline"/>
        <sz val="10"/>
        <color theme="1"/>
        <name val="Calibri"/>
        <scheme val="minor"/>
      </font>
      <numFmt numFmtId="164" formatCode="_(&quot;$&quot;#,##0_);[Red]_(\(&quot;$&quot;#,##0\);_(* &quot; - &quot;_);_(@_)"/>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b/>
        <i/>
        <strike val="0"/>
        <condense val="0"/>
        <extend val="0"/>
        <outline val="0"/>
        <shadow val="0"/>
        <u val="none"/>
        <vertAlign val="baseline"/>
        <sz val="8"/>
        <color theme="1"/>
        <name val="Arial"/>
        <scheme val="none"/>
      </font>
      <alignment horizontal="center" vertical="center" textRotation="0" wrapText="1" relativeIndent="0" justifyLastLine="0" shrinkToFit="0" readingOrder="0"/>
    </dxf>
    <dxf>
      <font>
        <strike val="0"/>
        <outline val="0"/>
        <shadow val="0"/>
        <u val="none"/>
        <vertAlign val="baseline"/>
        <sz val="10"/>
        <color theme="1"/>
        <name val="Calibri"/>
        <scheme val="minor"/>
      </font>
      <numFmt numFmtId="0" formatCode="General"/>
    </dxf>
    <dxf>
      <font>
        <b val="0"/>
        <i val="0"/>
        <strike val="0"/>
        <condense val="0"/>
        <extend val="0"/>
        <outline val="0"/>
        <shadow val="0"/>
        <u val="none"/>
        <vertAlign val="baseline"/>
        <sz val="10"/>
        <color theme="1"/>
        <name val="Calibri"/>
        <scheme val="minor"/>
      </font>
      <numFmt numFmtId="164" formatCode="_(&quot;$&quot;#,##0_);[Red]_(\(&quot;$&quot;#,##0\);_(* &quot; - &quot;_);_(@_)"/>
    </dxf>
    <dxf>
      <font>
        <b val="0"/>
        <i val="0"/>
        <strike val="0"/>
        <condense val="0"/>
        <extend val="0"/>
        <outline val="0"/>
        <shadow val="0"/>
        <u val="none"/>
        <vertAlign val="baseline"/>
        <sz val="10"/>
        <color theme="1"/>
        <name val="Calibri"/>
        <scheme val="minor"/>
      </font>
      <numFmt numFmtId="172" formatCode="_(0.00%_);[Red]_(\(0.00%\);_(&quot; - &quot;_);_(@_)"/>
    </dxf>
    <dxf>
      <font>
        <b val="0"/>
        <i val="0"/>
        <strike val="0"/>
        <condense val="0"/>
        <extend val="0"/>
        <outline val="0"/>
        <shadow val="0"/>
        <u val="none"/>
        <vertAlign val="baseline"/>
        <sz val="10"/>
        <color theme="1"/>
        <name val="Calibri"/>
        <scheme val="minor"/>
      </font>
      <numFmt numFmtId="164" formatCode="_(&quot;$&quot;#,##0_);[Red]_(\(&quot;$&quot;#,##0\);_(* &quot; - &quot;_);_(@_)"/>
    </dxf>
    <dxf>
      <font>
        <b val="0"/>
        <i val="0"/>
        <strike val="0"/>
        <condense val="0"/>
        <extend val="0"/>
        <outline val="0"/>
        <shadow val="0"/>
        <u val="none"/>
        <vertAlign val="baseline"/>
        <sz val="10"/>
        <color theme="1"/>
        <name val="Calibri"/>
        <scheme val="minor"/>
      </font>
      <numFmt numFmtId="172" formatCode="_(0.00%_);[Red]_(\(0.00%\);_(&quot; - &quot;_);_(@_)"/>
    </dxf>
    <dxf>
      <font>
        <strike val="0"/>
        <outline val="0"/>
        <shadow val="0"/>
        <u val="none"/>
        <vertAlign val="baseline"/>
        <sz val="10"/>
        <color theme="1"/>
        <name val="Calibri"/>
        <scheme val="minor"/>
      </font>
      <numFmt numFmtId="164" formatCode="_(&quot;$&quot;#,##0_);[Red]_(\(&quot;$&quot;#,##0\);_(* &quot; - &quot;_);_(@_)"/>
    </dxf>
    <dxf>
      <font>
        <strike val="0"/>
        <outline val="0"/>
        <shadow val="0"/>
        <u val="none"/>
        <vertAlign val="baseline"/>
        <sz val="10"/>
        <color theme="1"/>
        <name val="Calibri"/>
        <scheme val="minor"/>
      </font>
      <numFmt numFmtId="165" formatCode="_(0.00%_);\(0.00%\);_(&quot; - &quot;_);_(@_)"/>
    </dxf>
    <dxf>
      <font>
        <b val="0"/>
        <i val="0"/>
        <strike val="0"/>
        <condense val="0"/>
        <extend val="0"/>
        <outline val="0"/>
        <shadow val="0"/>
        <u val="none"/>
        <vertAlign val="baseline"/>
        <sz val="10"/>
        <color theme="1"/>
        <name val="Calibri"/>
        <scheme val="minor"/>
      </font>
      <numFmt numFmtId="164" formatCode="_(&quot;$&quot;#,##0_);[Red]_(\(&quot;$&quot;#,##0\);_(* &quot; - &quot;_);_(@_)"/>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b/>
        <i/>
        <strike val="0"/>
        <condense val="0"/>
        <extend val="0"/>
        <outline val="0"/>
        <shadow val="0"/>
        <u val="none"/>
        <vertAlign val="baseline"/>
        <sz val="8"/>
        <color theme="1"/>
        <name val="Arial"/>
        <scheme val="none"/>
      </font>
      <alignment horizontal="center" vertical="center" textRotation="0" wrapText="1" relativeIndent="0" justifyLastLine="0" shrinkToFit="0" readingOrder="0"/>
    </dxf>
    <dxf>
      <font>
        <strike val="0"/>
        <outline val="0"/>
        <shadow val="0"/>
        <u val="none"/>
        <vertAlign val="baseline"/>
        <sz val="10"/>
        <color theme="1"/>
        <name val="Calibri"/>
        <scheme val="minor"/>
      </font>
      <numFmt numFmtId="0" formatCode="General"/>
    </dxf>
    <dxf>
      <font>
        <strike val="0"/>
        <outline val="0"/>
        <shadow val="0"/>
        <u val="none"/>
        <vertAlign val="baseline"/>
        <sz val="10"/>
        <color theme="1"/>
        <name val="Calibri"/>
        <scheme val="minor"/>
      </font>
      <numFmt numFmtId="164" formatCode="_(&quot;$&quot;#,##0_);[Red]_(\(&quot;$&quot;#,##0\);_(* &quot; - &quot;_);_(@_)"/>
    </dxf>
    <dxf>
      <font>
        <strike val="0"/>
        <outline val="0"/>
        <shadow val="0"/>
        <u val="none"/>
        <vertAlign val="baseline"/>
        <sz val="10"/>
        <color theme="1"/>
        <name val="Calibri"/>
        <scheme val="minor"/>
      </font>
      <numFmt numFmtId="172" formatCode="_(0.00%_);[Red]_(\(0.00%\);_(&quot; - &quot;_);_(@_)"/>
    </dxf>
    <dxf>
      <font>
        <b val="0"/>
        <i val="0"/>
        <strike val="0"/>
        <condense val="0"/>
        <extend val="0"/>
        <outline val="0"/>
        <shadow val="0"/>
        <u val="none"/>
        <vertAlign val="baseline"/>
        <sz val="10"/>
        <color theme="1"/>
        <name val="Calibri"/>
        <scheme val="minor"/>
      </font>
      <numFmt numFmtId="164" formatCode="_(&quot;$&quot;#,##0_);[Red]_(\(&quot;$&quot;#,##0\);_(* &quot; - &quot;_);_(@_)"/>
    </dxf>
    <dxf>
      <font>
        <b val="0"/>
        <i val="0"/>
        <strike val="0"/>
        <condense val="0"/>
        <extend val="0"/>
        <outline val="0"/>
        <shadow val="0"/>
        <u val="none"/>
        <vertAlign val="baseline"/>
        <sz val="10"/>
        <color theme="1"/>
        <name val="Calibri"/>
        <scheme val="minor"/>
      </font>
      <numFmt numFmtId="172" formatCode="_(0.00%_);[Red]_(\(0.00%\);_(&quot; - &quot;_);_(@_)"/>
    </dxf>
    <dxf>
      <font>
        <b val="0"/>
        <i val="0"/>
        <strike val="0"/>
        <condense val="0"/>
        <extend val="0"/>
        <outline val="0"/>
        <shadow val="0"/>
        <u val="none"/>
        <vertAlign val="baseline"/>
        <sz val="10"/>
        <color theme="1"/>
        <name val="Calibri"/>
        <scheme val="minor"/>
      </font>
      <numFmt numFmtId="164" formatCode="_(&quot;$&quot;#,##0_);[Red]_(\(&quot;$&quot;#,##0\);_(* &quot; - &quot;_);_(@_)"/>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b/>
        <i/>
        <strike val="0"/>
        <condense val="0"/>
        <extend val="0"/>
        <outline val="0"/>
        <shadow val="0"/>
        <u val="none"/>
        <vertAlign val="baseline"/>
        <sz val="8"/>
        <color theme="1"/>
        <name val="Arial"/>
        <scheme val="none"/>
      </font>
      <alignment horizontal="center" vertical="center" textRotation="0" wrapText="1" relativeIndent="0" justifyLastLine="0" shrinkToFit="0" readingOrder="0"/>
    </dxf>
    <dxf>
      <font>
        <b val="0"/>
        <i val="0"/>
        <strike val="0"/>
        <condense val="0"/>
        <extend val="0"/>
        <outline val="0"/>
        <shadow val="0"/>
        <u val="none"/>
        <vertAlign val="baseline"/>
        <sz val="10"/>
        <color theme="1"/>
        <name val="Calibri"/>
        <scheme val="minor"/>
      </font>
      <numFmt numFmtId="166" formatCode="_(&quot;$&quot;#,##0_);\(&quot;$&quot;#,##0\);_(* &quot; - &quot;_);_(@_)"/>
    </dxf>
    <dxf>
      <font>
        <b val="0"/>
        <i val="0"/>
        <strike val="0"/>
        <condense val="0"/>
        <extend val="0"/>
        <outline val="0"/>
        <shadow val="0"/>
        <u val="none"/>
        <vertAlign val="baseline"/>
        <sz val="10"/>
        <color theme="1"/>
        <name val="Calibri"/>
        <scheme val="minor"/>
      </font>
      <numFmt numFmtId="166" formatCode="_(&quot;$&quot;#,##0_);\(&quot;$&quot;#,##0\);_(* &quot; - &quot;_);_(@_)"/>
    </dxf>
    <dxf>
      <font>
        <strike val="0"/>
        <outline val="0"/>
        <shadow val="0"/>
        <u val="none"/>
        <vertAlign val="baseline"/>
        <sz val="10"/>
        <color theme="1"/>
        <name val="Calibri"/>
        <scheme val="minor"/>
      </font>
      <numFmt numFmtId="164" formatCode="_(&quot;$&quot;#,##0_);[Red]_(\(&quot;$&quot;#,##0\);_(* &quot; - &quot;_);_(@_)"/>
    </dxf>
    <dxf>
      <font>
        <strike val="0"/>
        <outline val="0"/>
        <shadow val="0"/>
        <u val="none"/>
        <vertAlign val="baseline"/>
        <sz val="10"/>
        <color theme="1"/>
        <name val="Calibri"/>
        <scheme val="minor"/>
      </font>
      <numFmt numFmtId="164" formatCode="_(&quot;$&quot;#,##0_);[Red]_(\(&quot;$&quot;#,##0\);_(* &quot; - &quot;_);_(@_)"/>
    </dxf>
    <dxf>
      <font>
        <b val="0"/>
        <i val="0"/>
        <strike val="0"/>
        <condense val="0"/>
        <extend val="0"/>
        <outline val="0"/>
        <shadow val="0"/>
        <u val="none"/>
        <vertAlign val="baseline"/>
        <sz val="10"/>
        <color theme="1"/>
        <name val="Calibri"/>
        <scheme val="minor"/>
      </font>
      <numFmt numFmtId="165" formatCode="_(0.00%_);\(0.00%\);_(&quot; - &quot;_);_(@_)"/>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b/>
        <i/>
        <strike val="0"/>
        <condense val="0"/>
        <extend val="0"/>
        <outline val="0"/>
        <shadow val="0"/>
        <u val="none"/>
        <vertAlign val="baseline"/>
        <sz val="8"/>
        <color theme="1"/>
        <name val="Arial"/>
        <scheme val="none"/>
      </font>
      <alignment horizontal="center" vertical="center" textRotation="0" wrapText="1" relativeIndent="0" justifyLastLine="0" shrinkToFit="0" readingOrder="0"/>
    </dxf>
    <dxf>
      <font>
        <strike val="0"/>
        <outline val="0"/>
        <shadow val="0"/>
        <u val="none"/>
        <vertAlign val="baseline"/>
        <sz val="10"/>
        <color theme="1"/>
        <name val="Calibri"/>
        <scheme val="minor"/>
      </font>
      <numFmt numFmtId="0" formatCode="General"/>
    </dxf>
    <dxf>
      <font>
        <strike val="0"/>
        <outline val="0"/>
        <shadow val="0"/>
        <u val="none"/>
        <vertAlign val="baseline"/>
        <sz val="10"/>
        <color theme="1"/>
        <name val="Calibri"/>
        <scheme val="minor"/>
      </font>
      <numFmt numFmtId="165" formatCode="_(0.00%_);\(0.00%\);_(&quot; - &quot;_);_(@_)"/>
    </dxf>
    <dxf>
      <font>
        <b val="0"/>
        <i val="0"/>
        <strike val="0"/>
        <condense val="0"/>
        <extend val="0"/>
        <outline val="0"/>
        <shadow val="0"/>
        <u val="none"/>
        <vertAlign val="baseline"/>
        <sz val="10"/>
        <color theme="1"/>
        <name val="Calibri"/>
        <scheme val="minor"/>
      </font>
      <numFmt numFmtId="166" formatCode="_(&quot;$&quot;#,##0_);\(&quot;$&quot;#,##0\);_(* &quot; - &quot;_);_(@_)"/>
    </dxf>
    <dxf>
      <font>
        <strike val="0"/>
        <outline val="0"/>
        <shadow val="0"/>
        <u val="none"/>
        <vertAlign val="baseline"/>
        <sz val="10"/>
        <color theme="1"/>
        <name val="Calibri"/>
        <scheme val="minor"/>
      </font>
      <numFmt numFmtId="164" formatCode="_(&quot;$&quot;#,##0_);[Red]_(\(&quot;$&quot;#,##0\);_(* &quot; - &quot;_);_(@_)"/>
    </dxf>
    <dxf>
      <font>
        <strike val="0"/>
        <outline val="0"/>
        <shadow val="0"/>
        <u val="none"/>
        <vertAlign val="baseline"/>
        <sz val="10"/>
        <color theme="1"/>
        <name val="Calibri"/>
        <scheme val="minor"/>
      </font>
      <numFmt numFmtId="164" formatCode="_(&quot;$&quot;#,##0_);[Red]_(\(&quot;$&quot;#,##0\);_(* &quot; - &quot;_);_(@_)"/>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b/>
        <i/>
        <strike val="0"/>
        <condense val="0"/>
        <extend val="0"/>
        <outline val="0"/>
        <shadow val="0"/>
        <u val="none"/>
        <vertAlign val="baseline"/>
        <sz val="8"/>
        <color theme="1"/>
        <name val="Arial"/>
        <scheme val="none"/>
      </font>
      <alignment horizontal="center" vertical="center" textRotation="0" wrapText="1" relativeIndent="0" justifyLastLine="0" shrinkToFit="0" readingOrder="0"/>
    </dxf>
    <dxf>
      <font>
        <strike val="0"/>
        <outline val="0"/>
        <shadow val="0"/>
        <u val="none"/>
        <vertAlign val="baseline"/>
        <sz val="10"/>
        <color theme="1"/>
        <name val="Calibri"/>
        <scheme val="minor"/>
      </font>
      <numFmt numFmtId="0" formatCode="General"/>
    </dxf>
    <dxf>
      <font>
        <strike val="0"/>
        <outline val="0"/>
        <shadow val="0"/>
        <u val="none"/>
        <vertAlign val="baseline"/>
        <sz val="10"/>
        <color theme="1"/>
        <name val="Calibri"/>
        <scheme val="minor"/>
      </font>
      <numFmt numFmtId="165" formatCode="_(0.00%_);\(0.00%\);_(&quot; - &quot;_);_(@_)"/>
    </dxf>
    <dxf>
      <font>
        <b val="0"/>
        <i val="0"/>
        <strike val="0"/>
        <condense val="0"/>
        <extend val="0"/>
        <outline val="0"/>
        <shadow val="0"/>
        <u val="none"/>
        <vertAlign val="baseline"/>
        <sz val="10"/>
        <color theme="1"/>
        <name val="Calibri"/>
        <scheme val="minor"/>
      </font>
      <numFmt numFmtId="166" formatCode="_(&quot;$&quot;#,##0_);\(&quot;$&quot;#,##0\);_(* &quot; - &quot;_);_(@_)"/>
    </dxf>
    <dxf>
      <font>
        <strike val="0"/>
        <outline val="0"/>
        <shadow val="0"/>
        <u val="none"/>
        <vertAlign val="baseline"/>
        <sz val="10"/>
        <color theme="1"/>
        <name val="Calibri"/>
        <scheme val="minor"/>
      </font>
      <numFmt numFmtId="164" formatCode="_(&quot;$&quot;#,##0_);[Red]_(\(&quot;$&quot;#,##0\);_(* &quot; - &quot;_);_(@_)"/>
    </dxf>
    <dxf>
      <font>
        <strike val="0"/>
        <outline val="0"/>
        <shadow val="0"/>
        <u val="none"/>
        <vertAlign val="baseline"/>
        <sz val="10"/>
        <color theme="1"/>
        <name val="Calibri"/>
        <scheme val="minor"/>
      </font>
      <numFmt numFmtId="164" formatCode="_(&quot;$&quot;#,##0_);[Red]_(\(&quot;$&quot;#,##0\);_(* &quot; - &quot;_);_(@_)"/>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b/>
        <i/>
        <strike val="0"/>
        <condense val="0"/>
        <extend val="0"/>
        <outline val="0"/>
        <shadow val="0"/>
        <u val="none"/>
        <vertAlign val="baseline"/>
        <sz val="8"/>
        <color theme="1"/>
        <name val="Arial"/>
        <scheme val="none"/>
      </font>
      <alignment horizontal="center" vertical="center" textRotation="0" wrapText="1" relativeIndent="0" justifyLastLine="0" shrinkToFit="0" readingOrder="0"/>
    </dxf>
    <dxf>
      <font>
        <strike val="0"/>
        <outline val="0"/>
        <shadow val="0"/>
        <u val="none"/>
        <vertAlign val="baseline"/>
        <sz val="10"/>
        <color theme="1"/>
        <name val="Calibri"/>
        <scheme val="minor"/>
      </font>
      <numFmt numFmtId="0" formatCode="General"/>
    </dxf>
    <dxf>
      <font>
        <b/>
        <i val="0"/>
        <strike val="0"/>
        <condense val="0"/>
        <extend val="0"/>
        <outline val="0"/>
        <shadow val="0"/>
        <u val="none"/>
        <vertAlign val="baseline"/>
        <sz val="10"/>
        <color theme="1"/>
        <name val="Calibri"/>
        <scheme val="minor"/>
      </font>
      <numFmt numFmtId="164" formatCode="_(&quot;$&quot;#,##0_);[Red]_(\(&quot;$&quot;#,##0\);_(* &quot; - &quot;_);_(@_)"/>
    </dxf>
    <dxf>
      <font>
        <strike val="0"/>
        <outline val="0"/>
        <shadow val="0"/>
        <u val="none"/>
        <vertAlign val="baseline"/>
        <sz val="10"/>
        <color theme="1"/>
        <name val="Calibri"/>
        <scheme val="minor"/>
      </font>
      <numFmt numFmtId="164" formatCode="_(&quot;$&quot;#,##0_);[Red]_(\(&quot;$&quot;#,##0\);_(* &quot; - &quot;_);_(@_)"/>
    </dxf>
    <dxf>
      <font>
        <strike val="0"/>
        <outline val="0"/>
        <shadow val="0"/>
        <u val="none"/>
        <vertAlign val="baseline"/>
        <sz val="10"/>
        <color theme="1"/>
        <name val="Calibri"/>
        <scheme val="minor"/>
      </font>
      <numFmt numFmtId="164" formatCode="_(&quot;$&quot;#,##0_);[Red]_(\(&quot;$&quot;#,##0\);_(* &quot; - &quot;_);_(@_)"/>
    </dxf>
    <dxf>
      <font>
        <strike val="0"/>
        <outline val="0"/>
        <shadow val="0"/>
        <u val="none"/>
        <vertAlign val="baseline"/>
        <sz val="10"/>
        <color theme="1"/>
        <name val="Calibri"/>
        <scheme val="minor"/>
      </font>
      <numFmt numFmtId="164" formatCode="_(&quot;$&quot;#,##0_);[Red]_(\(&quot;$&quot;#,##0\);_(* &quot; - &quot;_);_(@_)"/>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b/>
        <i/>
        <strike val="0"/>
        <condense val="0"/>
        <extend val="0"/>
        <outline val="0"/>
        <shadow val="0"/>
        <u val="none"/>
        <vertAlign val="baseline"/>
        <sz val="8"/>
        <color theme="1"/>
        <name val="Arial"/>
        <scheme val="none"/>
      </font>
      <alignment horizontal="center" vertical="center" textRotation="0" wrapText="1" relativeIndent="0" justifyLastLine="0" shrinkToFit="0" readingOrder="0"/>
    </dxf>
    <dxf>
      <font>
        <strike val="0"/>
        <outline val="0"/>
        <shadow val="0"/>
        <u val="none"/>
        <vertAlign val="baseline"/>
        <sz val="10"/>
        <color theme="1"/>
        <name val="Calibri"/>
        <scheme val="minor"/>
      </font>
      <numFmt numFmtId="0" formatCode="General"/>
    </dxf>
    <dxf>
      <font>
        <strike val="0"/>
        <outline val="0"/>
        <shadow val="0"/>
        <u val="none"/>
        <vertAlign val="baseline"/>
        <sz val="10"/>
        <color theme="1"/>
        <name val="Calibri"/>
        <scheme val="minor"/>
      </font>
      <numFmt numFmtId="165" formatCode="_(0.00%_);\(0.00%\);_(&quot; - &quot;_);_(@_)"/>
    </dxf>
    <dxf>
      <font>
        <b val="0"/>
        <i val="0"/>
        <strike val="0"/>
        <condense val="0"/>
        <extend val="0"/>
        <outline val="0"/>
        <shadow val="0"/>
        <u val="none"/>
        <vertAlign val="baseline"/>
        <sz val="10"/>
        <color theme="1"/>
        <name val="Calibri"/>
        <scheme val="minor"/>
      </font>
      <numFmt numFmtId="164" formatCode="_(&quot;$&quot;#,##0_);[Red]_(\(&quot;$&quot;#,##0\);_(* &quot; - &quot;_);_(@_)"/>
    </dxf>
    <dxf>
      <font>
        <strike val="0"/>
        <outline val="0"/>
        <shadow val="0"/>
        <u val="none"/>
        <vertAlign val="baseline"/>
        <sz val="10"/>
        <color theme="1"/>
        <name val="Calibri"/>
        <scheme val="minor"/>
      </font>
      <numFmt numFmtId="164" formatCode="_(&quot;$&quot;#,##0_);[Red]_(\(&quot;$&quot;#,##0\);_(* &quot; - &quot;_);_(@_)"/>
    </dxf>
    <dxf>
      <font>
        <strike val="0"/>
        <outline val="0"/>
        <shadow val="0"/>
        <u val="none"/>
        <vertAlign val="baseline"/>
        <sz val="10"/>
        <color theme="1"/>
        <name val="Calibri"/>
        <scheme val="minor"/>
      </font>
      <numFmt numFmtId="164" formatCode="_(&quot;$&quot;#,##0_);[Red]_(\(&quot;$&quot;#,##0\);_(* &quot; - &quot;_);_(@_)"/>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b/>
        <i/>
        <strike val="0"/>
        <condense val="0"/>
        <extend val="0"/>
        <outline val="0"/>
        <shadow val="0"/>
        <u val="none"/>
        <vertAlign val="baseline"/>
        <sz val="8"/>
        <color theme="1"/>
        <name val="Arial"/>
        <scheme val="none"/>
      </font>
      <alignment horizontal="center" vertical="center" textRotation="0" wrapText="1" relativeIndent="0" justifyLastLine="0" shrinkToFit="0" readingOrder="0"/>
    </dxf>
    <dxf>
      <font>
        <strike val="0"/>
        <outline val="0"/>
        <shadow val="0"/>
        <u val="none"/>
        <vertAlign val="baseline"/>
        <sz val="10"/>
        <color theme="1"/>
        <name val="Calibri"/>
        <scheme val="minor"/>
      </font>
      <numFmt numFmtId="164" formatCode="_(&quot;$&quot;#,##0_);[Red]_(\(&quot;$&quot;#,##0\);_(* &quot; - &quot;_);_(@_)"/>
    </dxf>
    <dxf>
      <font>
        <strike val="0"/>
        <outline val="0"/>
        <shadow val="0"/>
        <u val="none"/>
        <vertAlign val="baseline"/>
        <sz val="10"/>
        <color theme="1"/>
        <name val="Calibri"/>
        <scheme val="minor"/>
      </font>
      <numFmt numFmtId="164" formatCode="_(&quot;$&quot;#,##0_);[Red]_(\(&quot;$&quot;#,##0\);_(* &quot; - &quot;_);_(@_)"/>
    </dxf>
    <dxf>
      <font>
        <strike val="0"/>
        <outline val="0"/>
        <shadow val="0"/>
        <u val="none"/>
        <vertAlign val="baseline"/>
        <sz val="10"/>
        <color theme="1"/>
        <name val="Calibri"/>
        <scheme val="minor"/>
      </font>
      <numFmt numFmtId="164" formatCode="_(&quot;$&quot;#,##0_);[Red]_(\(&quot;$&quot;#,##0\);_(* &quot; - &quot;_);_(@_)"/>
    </dxf>
    <dxf>
      <font>
        <strike val="0"/>
        <outline val="0"/>
        <shadow val="0"/>
        <u val="none"/>
        <vertAlign val="baseline"/>
        <sz val="10"/>
        <color theme="1"/>
        <name val="Calibri"/>
        <scheme val="minor"/>
      </font>
      <numFmt numFmtId="164" formatCode="_(&quot;$&quot;#,##0_);[Red]_(\(&quot;$&quot;#,##0\);_(* &quot; - &quot;_);_(@_)"/>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b/>
        <i/>
        <strike val="0"/>
        <condense val="0"/>
        <extend val="0"/>
        <outline val="0"/>
        <shadow val="0"/>
        <u val="none"/>
        <vertAlign val="baseline"/>
        <sz val="8"/>
        <color theme="1"/>
        <name val="Arial"/>
        <scheme val="none"/>
      </font>
      <alignment horizontal="center" vertical="center" textRotation="0" wrapText="1" relativeIndent="0" justifyLastLine="0" shrinkToFit="0" readingOrder="0"/>
    </dxf>
    <dxf>
      <font>
        <strike val="0"/>
        <outline val="0"/>
        <shadow val="0"/>
        <u val="none"/>
        <vertAlign val="baseline"/>
        <sz val="10"/>
        <color theme="1"/>
        <name val="Calibri"/>
        <scheme val="minor"/>
      </font>
      <numFmt numFmtId="1" formatCode="0"/>
    </dxf>
    <dxf>
      <font>
        <b/>
        <i val="0"/>
        <strike val="0"/>
        <condense val="0"/>
        <extend val="0"/>
        <outline val="0"/>
        <shadow val="0"/>
        <u val="none"/>
        <vertAlign val="baseline"/>
        <sz val="10"/>
        <color theme="1"/>
        <name val="Calibri"/>
        <scheme val="minor"/>
      </font>
      <numFmt numFmtId="164" formatCode="_(&quot;$&quot;#,##0_);[Red]_(\(&quot;$&quot;#,##0\);_(* &quot; - &quot;_);_(@_)"/>
    </dxf>
    <dxf>
      <font>
        <strike val="0"/>
        <outline val="0"/>
        <shadow val="0"/>
        <u val="none"/>
        <vertAlign val="baseline"/>
        <sz val="10"/>
        <color theme="1"/>
        <name val="Calibri"/>
        <scheme val="minor"/>
      </font>
      <numFmt numFmtId="164" formatCode="_(&quot;$&quot;#,##0_);[Red]_(\(&quot;$&quot;#,##0\);_(* &quot; - &quot;_);_(@_)"/>
    </dxf>
    <dxf>
      <font>
        <strike val="0"/>
        <outline val="0"/>
        <shadow val="0"/>
        <u val="none"/>
        <vertAlign val="baseline"/>
        <sz val="10"/>
        <color theme="1"/>
        <name val="Calibri"/>
        <scheme val="minor"/>
      </font>
      <numFmt numFmtId="164" formatCode="_(&quot;$&quot;#,##0_);[Red]_(\(&quot;$&quot;#,##0\);_(* &quot; - &quot;_);_(@_)"/>
    </dxf>
    <dxf>
      <font>
        <strike val="0"/>
        <outline val="0"/>
        <shadow val="0"/>
        <u val="none"/>
        <vertAlign val="baseline"/>
        <sz val="10"/>
        <color theme="1"/>
        <name val="Calibri"/>
        <scheme val="minor"/>
      </font>
      <numFmt numFmtId="164" formatCode="_(&quot;$&quot;#,##0_);[Red]_(\(&quot;$&quot;#,##0\);_(* &quot; - &quot;_);_(@_)"/>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b/>
        <i/>
        <strike val="0"/>
        <condense val="0"/>
        <extend val="0"/>
        <outline val="0"/>
        <shadow val="0"/>
        <u val="none"/>
        <vertAlign val="baseline"/>
        <sz val="8"/>
        <color theme="1"/>
        <name val="Calibri"/>
        <scheme val="minor"/>
      </font>
      <alignment horizontal="center" vertical="center" textRotation="0" wrapText="1" relativeIndent="0" justifyLastLine="0" shrinkToFit="0" readingOrder="0"/>
    </dxf>
    <dxf>
      <font>
        <b val="0"/>
        <i val="0"/>
        <strike val="0"/>
        <condense val="0"/>
        <extend val="0"/>
        <outline val="0"/>
        <shadow val="0"/>
        <u val="none"/>
        <vertAlign val="baseline"/>
        <sz val="10"/>
        <color theme="1"/>
        <name val="Calibri"/>
        <scheme val="minor"/>
      </font>
      <numFmt numFmtId="164" formatCode="_(&quot;$&quot;#,##0_);[Red]_(\(&quot;$&quot;#,##0\);_(* &quot; - &quot;_);_(@_)"/>
      <fill>
        <patternFill patternType="none">
          <fgColor indexed="64"/>
          <bgColor indexed="65"/>
        </patternFill>
      </fill>
      <alignment horizontal="general" vertical="top" textRotation="0" wrapText="1"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0"/>
        <color theme="1"/>
        <name val="Calibri"/>
        <scheme val="minor"/>
      </font>
      <numFmt numFmtId="173" formatCode="0.0"/>
      <fill>
        <patternFill patternType="none">
          <fgColor indexed="64"/>
          <bgColor indexed="65"/>
        </patternFill>
      </fill>
      <alignment horizontal="center" vertical="bottom" textRotation="0" wrapText="1" indent="0" justifyLastLine="0" shrinkToFit="0" readingOrder="0"/>
      <border diagonalUp="0" diagonalDown="0">
        <left/>
        <right style="thin">
          <color theme="0"/>
        </right>
        <top style="thin">
          <color theme="0"/>
        </top>
        <bottom style="thin">
          <color theme="0"/>
        </bottom>
        <vertical/>
        <horizontal/>
      </border>
    </dxf>
    <dxf>
      <border outline="0">
        <top style="thin">
          <color theme="0"/>
        </top>
      </border>
    </dxf>
    <dxf>
      <border outline="0">
        <right style="thin">
          <color theme="0"/>
        </right>
        <bottom style="thin">
          <color theme="0"/>
        </bottom>
      </border>
    </dxf>
    <dxf>
      <border outline="0">
        <bottom style="thick">
          <color theme="0"/>
        </bottom>
      </border>
    </dxf>
    <dxf>
      <font>
        <b val="0"/>
        <i val="0"/>
        <strike val="0"/>
        <condense val="0"/>
        <extend val="0"/>
        <outline val="0"/>
        <shadow val="0"/>
        <u val="none"/>
        <vertAlign val="baseline"/>
        <sz val="10"/>
        <color theme="1"/>
        <name val="Calibri"/>
        <scheme val="minor"/>
      </font>
      <numFmt numFmtId="164" formatCode="_(&quot;$&quot;#,##0_);[Red]_(\(&quot;$&quot;#,##0\);_(* &quot; - &quot;_);_(@_)"/>
      <fill>
        <patternFill patternType="none">
          <fgColor indexed="64"/>
          <bgColor indexed="65"/>
        </patternFill>
      </fill>
      <alignment horizontal="general" vertical="top" textRotation="0" wrapText="1"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0"/>
        <color theme="1"/>
        <name val="Calibri"/>
        <scheme val="minor"/>
      </font>
      <numFmt numFmtId="164" formatCode="_(&quot;$&quot;#,##0_);[Red]_(\(&quot;$&quot;#,##0\);_(* &quot; - &quot;_);_(@_)"/>
      <fill>
        <patternFill patternType="none">
          <fgColor indexed="64"/>
          <bgColor indexed="65"/>
        </patternFill>
      </fill>
      <alignment horizontal="general" vertical="top" textRotation="0" wrapText="1"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0"/>
        <color theme="1"/>
        <name val="Calibri"/>
        <scheme val="minor"/>
      </font>
      <numFmt numFmtId="173" formatCode="0.0"/>
      <fill>
        <patternFill patternType="none">
          <fgColor indexed="64"/>
          <bgColor indexed="65"/>
        </patternFill>
      </fill>
      <alignment horizontal="center" vertical="bottom" textRotation="0" wrapText="1" indent="0" justifyLastLine="0" shrinkToFit="0" readingOrder="0"/>
      <border diagonalUp="0" diagonalDown="0">
        <left/>
        <right style="thin">
          <color theme="0"/>
        </right>
        <top style="thin">
          <color theme="0"/>
        </top>
        <bottom style="thin">
          <color theme="0"/>
        </bottom>
        <vertical/>
        <horizontal/>
      </border>
    </dxf>
    <dxf>
      <border outline="0">
        <top style="thin">
          <color rgb="FFFFFFFF"/>
        </top>
      </border>
    </dxf>
    <dxf>
      <border outline="0">
        <right style="thin">
          <color rgb="FFFFFFFF"/>
        </right>
        <bottom style="thin">
          <color rgb="FFFFFFFF"/>
        </bottom>
      </border>
    </dxf>
    <dxf>
      <border outline="0">
        <bottom style="thick">
          <color rgb="FFFFFFFF"/>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ables/table1.xml><?xml version="1.0" encoding="utf-8"?>
<table xmlns="http://schemas.openxmlformats.org/spreadsheetml/2006/main" id="16" name="Table1117" displayName="Table1117" ref="A12:C33" totalsRowShown="0" headerRowBorderDxfId="134" tableBorderDxfId="133" totalsRowBorderDxfId="132">
  <autoFilter ref="A12:C33"/>
  <tableColumns count="3">
    <tableColumn id="1" name="Table reference" dataDxfId="131"/>
    <tableColumn id="3" name="Note " dataDxfId="130"/>
    <tableColumn id="2" name="Title" dataDxfId="129"/>
  </tableColumns>
  <tableStyleInfo name="TableStyleMedium2" showFirstColumn="0" showLastColumn="0" showRowStripes="1" showColumnStripes="0"/>
</table>
</file>

<file path=xl/tables/table10.xml><?xml version="1.0" encoding="utf-8"?>
<table xmlns="http://schemas.openxmlformats.org/spreadsheetml/2006/main" id="13" name="Table231114" displayName="Table231114" ref="A5:G29" totalsRowShown="0" headerRowDxfId="68" dataDxfId="67">
  <autoFilter ref="A5:G29"/>
  <tableColumns count="7">
    <tableColumn id="2" name="TEOs" dataDxfId="66"/>
    <tableColumn id="6" name="2011" dataDxfId="65"/>
    <tableColumn id="7" name="Change 2011 → 2012" dataDxfId="64"/>
    <tableColumn id="8" name="2012" dataDxfId="63"/>
    <tableColumn id="3" name="Change 2012 → 2013" dataDxfId="62"/>
    <tableColumn id="4" name="2013" dataDxfId="61"/>
    <tableColumn id="1" name="Edumis" dataDxfId="60"/>
  </tableColumns>
  <tableStyleInfo name="TableStyleMedium9" showFirstColumn="0" showLastColumn="0" showRowStripes="1" showColumnStripes="0"/>
</table>
</file>

<file path=xl/tables/table11.xml><?xml version="1.0" encoding="utf-8"?>
<table xmlns="http://schemas.openxmlformats.org/spreadsheetml/2006/main" id="10" name="Table2311" displayName="Table2311" ref="A5:I30" totalsRowShown="0" headerRowDxfId="59" dataDxfId="58">
  <autoFilter ref="A5:I30"/>
  <sortState ref="A7:K31">
    <sortCondition ref="I6:I31"/>
  </sortState>
  <tableColumns count="9">
    <tableColumn id="2" name="TEOs" dataDxfId="57"/>
    <tableColumn id="8" name="2013" dataDxfId="56"/>
    <tableColumn id="3" name="Change 2013 → 2014" dataDxfId="55"/>
    <tableColumn id="4" name="2014" dataDxfId="54"/>
    <tableColumn id="12" name="Change 2014 → 2015" dataDxfId="53"/>
    <tableColumn id="11" name="2015" dataDxfId="52"/>
    <tableColumn id="10" name="Change 2015 → 2016" dataDxfId="51"/>
    <tableColumn id="9" name="2016" dataDxfId="50"/>
    <tableColumn id="1" name="Edumis" dataDxfId="49"/>
  </tableColumns>
  <tableStyleInfo name="TableStyleMedium9" showFirstColumn="0" showLastColumn="0" showRowStripes="1" showColumnStripes="0"/>
</table>
</file>

<file path=xl/tables/table12.xml><?xml version="1.0" encoding="utf-8"?>
<table xmlns="http://schemas.openxmlformats.org/spreadsheetml/2006/main" id="12" name="Table23578913" displayName="Table23578913" ref="A5:F33" totalsRowShown="0" headerRowDxfId="48" dataDxfId="47">
  <autoFilter ref="A5:F33"/>
  <sortState ref="A4:F34">
    <sortCondition descending="1" ref="C3:C34"/>
  </sortState>
  <tableColumns count="6">
    <tableColumn id="2" name="TEOs" dataDxfId="46"/>
    <tableColumn id="3" name="ERI Final_x000a_2015" dataDxfId="45"/>
    <tableColumn id="4" name="ERI Final_x000a_2016" dataDxfId="44"/>
    <tableColumn id="6" name="Change($)" dataDxfId="43"/>
    <tableColumn id="5" name="Change(%)" dataDxfId="42"/>
    <tableColumn id="1" name="Edumis" dataDxfId="41"/>
  </tableColumns>
  <tableStyleInfo name="TableStyleMedium9" showFirstColumn="0" showLastColumn="0" showRowStripes="1" showColumnStripes="0"/>
</table>
</file>

<file path=xl/tables/table13.xml><?xml version="1.0" encoding="utf-8"?>
<table xmlns="http://schemas.openxmlformats.org/spreadsheetml/2006/main" id="14" name="Table235789131415" displayName="Table235789131415" ref="A6:I34" totalsRowShown="0" headerRowDxfId="40" dataDxfId="39">
  <autoFilter ref="A6:I34"/>
  <sortState ref="A4:I31">
    <sortCondition descending="1" ref="C3:C31"/>
  </sortState>
  <tableColumns count="9">
    <tableColumn id="2" name="TEOs" dataDxfId="38"/>
    <tableColumn id="7" name="2016_x000a_Ratio" dataDxfId="37" dataCellStyle="Percent"/>
    <tableColumn id="4" name=" 2016 Final_x000a_ Funding" dataDxfId="36"/>
    <tableColumn id="8" name="2017_x000a_Ratio" dataDxfId="35" dataCellStyle="Percent"/>
    <tableColumn id="9" name=" 2017 Indicative_x000a_ Funding" dataDxfId="34"/>
    <tableColumn id="10" name="Ratio_x000a_ Difference" dataDxfId="33" dataCellStyle="Percent"/>
    <tableColumn id="6" name="Change($)" dataDxfId="32"/>
    <tableColumn id="5" name="Change(%)" dataDxfId="31"/>
    <tableColumn id="1" name="Edumis" dataDxfId="30"/>
  </tableColumns>
  <tableStyleInfo name="TableStyleMedium9" showFirstColumn="0" showLastColumn="0" showRowStripes="1" showColumnStripes="0"/>
</table>
</file>

<file path=xl/tables/table14.xml><?xml version="1.0" encoding="utf-8"?>
<table xmlns="http://schemas.openxmlformats.org/spreadsheetml/2006/main" id="15" name="Table23578916" displayName="Table23578916" ref="A5:F33" totalsRowShown="0" headerRowDxfId="29" dataDxfId="28">
  <autoFilter ref="A5:F33"/>
  <sortState ref="A4:F31">
    <sortCondition descending="1" ref="C3:C31"/>
  </sortState>
  <tableColumns count="6">
    <tableColumn id="2" name="TEOs" dataDxfId="27"/>
    <tableColumn id="3" name="RDC Final _x000a_2015" dataDxfId="26"/>
    <tableColumn id="4" name="RDC Final _x000a_2016" dataDxfId="25"/>
    <tableColumn id="6" name="Change($)" dataDxfId="24"/>
    <tableColumn id="5" name="Change(%)" dataDxfId="23"/>
    <tableColumn id="1" name="Edumis" dataDxfId="22"/>
  </tableColumns>
  <tableStyleInfo name="TableStyleMedium9" showFirstColumn="0" showLastColumn="0" showRowStripes="1" showColumnStripes="0"/>
</table>
</file>

<file path=xl/tables/table15.xml><?xml version="1.0" encoding="utf-8"?>
<table xmlns="http://schemas.openxmlformats.org/spreadsheetml/2006/main" id="17" name="Table2357891618" displayName="Table2357891618" ref="A5:F33" totalsRowShown="0" headerRowDxfId="21" dataDxfId="20">
  <autoFilter ref="A5:F33"/>
  <sortState ref="A4:F31">
    <sortCondition descending="1" ref="C3:C31"/>
  </sortState>
  <tableColumns count="6">
    <tableColumn id="2" name="TEOs" dataDxfId="19"/>
    <tableColumn id="3" name="RDC 2016 Indicative" dataDxfId="18"/>
    <tableColumn id="4" name="RDC 2016_x000a_ Final" dataDxfId="17"/>
    <tableColumn id="6" name="Change($)" dataDxfId="16"/>
    <tableColumn id="5" name="Change(%)" dataDxfId="15"/>
    <tableColumn id="1" name="Edumis" dataDxfId="14"/>
  </tableColumns>
  <tableStyleInfo name="TableStyleMedium9" showFirstColumn="0" showLastColumn="0" showRowStripes="1" showColumnStripes="0"/>
</table>
</file>

<file path=xl/tables/table16.xml><?xml version="1.0" encoding="utf-8"?>
<table xmlns="http://schemas.openxmlformats.org/spreadsheetml/2006/main" id="18" name="Table23578913141519" displayName="Table23578913141519" ref="A5:H21" totalsRowShown="0" headerRowDxfId="13" dataDxfId="12">
  <autoFilter ref="A5:H21"/>
  <sortState ref="A4:I31">
    <sortCondition descending="1" ref="C3:C31"/>
  </sortState>
  <tableColumns count="8">
    <tableColumn id="2" name="TEOs" dataDxfId="11" totalsRowDxfId="10"/>
    <tableColumn id="7" name="2016_x000a_Ratio" dataDxfId="9" dataCellStyle="Percent"/>
    <tableColumn id="4" name=" 2016 Final_x000a_ Funding" dataDxfId="8" totalsRowDxfId="7"/>
    <tableColumn id="8" name="2017 _x000a_Ratio" dataDxfId="6" dataCellStyle="Percent"/>
    <tableColumn id="9" name=" 2017 Indicative_x000a_ Funding" dataDxfId="5" totalsRowDxfId="4"/>
    <tableColumn id="10" name="Ratio_x000a_ Difference" dataDxfId="3" dataCellStyle="Percent"/>
    <tableColumn id="6" name="Change($)" dataDxfId="2" totalsRowDxfId="1"/>
    <tableColumn id="5" name="Change(%)" dataDxfId="0"/>
  </tableColumns>
  <tableStyleInfo name="TableStyleMedium9" showFirstColumn="0" showLastColumn="0" showRowStripes="1" showColumnStripes="0"/>
</table>
</file>

<file path=xl/tables/table2.xml><?xml version="1.0" encoding="utf-8"?>
<table xmlns="http://schemas.openxmlformats.org/spreadsheetml/2006/main" id="11" name="Table11" displayName="Table11" ref="A4:B25" totalsRowShown="0" headerRowBorderDxfId="128" tableBorderDxfId="127" totalsRowBorderDxfId="126">
  <autoFilter ref="A4:B25"/>
  <tableColumns count="2">
    <tableColumn id="1" name="Table reference" dataDxfId="125"/>
    <tableColumn id="2" name="Title" dataDxfId="124"/>
  </tableColumns>
  <tableStyleInfo name="TableStyleMedium2" showFirstColumn="0" showLastColumn="0" showRowStripes="1" showColumnStripes="0"/>
</table>
</file>

<file path=xl/tables/table3.xml><?xml version="1.0" encoding="utf-8"?>
<table xmlns="http://schemas.openxmlformats.org/spreadsheetml/2006/main" id="1" name="Table2" displayName="Table2" ref="A5:F33" totalsRowShown="0" headerRowDxfId="123" dataDxfId="122">
  <autoFilter ref="A5:F33"/>
  <sortState ref="A4:F34">
    <sortCondition descending="1" ref="E3:E34"/>
  </sortState>
  <tableColumns count="6">
    <tableColumn id="2" name="TEOs" dataDxfId="121"/>
    <tableColumn id="3" name="Quality _x000a_Evaluation" dataDxfId="120"/>
    <tableColumn id="4" name="External Research Income" dataDxfId="119"/>
    <tableColumn id="5" name="Research Degree Completion" dataDxfId="118"/>
    <tableColumn id="6" name="Total Funding" dataDxfId="117"/>
    <tableColumn id="1" name="Edumis" dataDxfId="116"/>
  </tableColumns>
  <tableStyleInfo name="TableStyleMedium9" showFirstColumn="0" showLastColumn="0" showRowStripes="1" showColumnStripes="0"/>
</table>
</file>

<file path=xl/tables/table4.xml><?xml version="1.0" encoding="utf-8"?>
<table xmlns="http://schemas.openxmlformats.org/spreadsheetml/2006/main" id="2" name="Table23" displayName="Table23" ref="A5:E33" totalsRowShown="0" headerRowDxfId="115" dataDxfId="114">
  <autoFilter ref="A5:E33"/>
  <sortState ref="A5:D32">
    <sortCondition descending="1" ref="C4:C32"/>
  </sortState>
  <tableColumns count="5">
    <tableColumn id="2" name="TEOs" dataDxfId="113"/>
    <tableColumn id="3" name="Total Funding _x000a_2015" dataDxfId="112"/>
    <tableColumn id="4" name="Total Funding_x000a_ 2016" dataDxfId="111"/>
    <tableColumn id="5" name="Change ($)" dataDxfId="110"/>
    <tableColumn id="1" name="Edumis" dataDxfId="109"/>
  </tableColumns>
  <tableStyleInfo name="TableStyleMedium9" showFirstColumn="0" showLastColumn="0" showRowStripes="1" showColumnStripes="0"/>
</table>
</file>

<file path=xl/tables/table5.xml><?xml version="1.0" encoding="utf-8"?>
<table xmlns="http://schemas.openxmlformats.org/spreadsheetml/2006/main" id="4" name="Table235" displayName="Table235" ref="A5:F33" totalsRowShown="0" headerRowDxfId="108" dataDxfId="107">
  <autoFilter ref="A5:F33"/>
  <sortState ref="A5:E32">
    <sortCondition descending="1" ref="C3:C31"/>
  </sortState>
  <tableColumns count="6">
    <tableColumn id="2" name="TEOs" dataDxfId="106"/>
    <tableColumn id="3" name="Total Indicative Funding" dataDxfId="105"/>
    <tableColumn id="4" name="Total Final Funding" dataDxfId="104"/>
    <tableColumn id="6" name="Change($)" dataDxfId="103"/>
    <tableColumn id="5" name="Change(%)" dataDxfId="102"/>
    <tableColumn id="1" name="Edumis" dataDxfId="101"/>
  </tableColumns>
  <tableStyleInfo name="TableStyleMedium9" showFirstColumn="0" showLastColumn="0" showRowStripes="1" showColumnStripes="0"/>
</table>
</file>

<file path=xl/tables/table6.xml><?xml version="1.0" encoding="utf-8"?>
<table xmlns="http://schemas.openxmlformats.org/spreadsheetml/2006/main" id="5" name="Table26" displayName="Table26" ref="A5:F33" totalsRowShown="0" headerRowDxfId="100" dataDxfId="99">
  <autoFilter ref="A5:F33"/>
  <sortState ref="A4:F31">
    <sortCondition descending="1" ref="E3:E31"/>
  </sortState>
  <tableColumns count="6">
    <tableColumn id="2" name="TEOs" dataDxfId="98"/>
    <tableColumn id="3" name="Quality _x000a_Evaluation" dataDxfId="97"/>
    <tableColumn id="4" name="External Research Income" dataDxfId="96"/>
    <tableColumn id="5" name="Research Degree Completion" dataDxfId="95"/>
    <tableColumn id="6" name="Total Funding" dataDxfId="94"/>
    <tableColumn id="1" name="Edumis" dataDxfId="93"/>
  </tableColumns>
  <tableStyleInfo name="TableStyleMedium9" showFirstColumn="0" showLastColumn="0" showRowStripes="1" showColumnStripes="0"/>
</table>
</file>

<file path=xl/tables/table7.xml><?xml version="1.0" encoding="utf-8"?>
<table xmlns="http://schemas.openxmlformats.org/spreadsheetml/2006/main" id="6" name="Table2357" displayName="Table2357" ref="A5:F33" totalsRowShown="0" headerRowDxfId="92" dataDxfId="91">
  <autoFilter ref="A5:F33"/>
  <sortState ref="A4:F31">
    <sortCondition descending="1" ref="B3:B31"/>
  </sortState>
  <tableColumns count="6">
    <tableColumn id="2" name="TEOs" dataDxfId="90"/>
    <tableColumn id="3" name="2016 Final Funding" dataDxfId="89"/>
    <tableColumn id="4" name="2017 Indicative Funding" dataDxfId="88"/>
    <tableColumn id="6" name="Change($)" dataDxfId="87"/>
    <tableColumn id="5" name="Change(%)" dataDxfId="86"/>
    <tableColumn id="1" name="Edumis" dataDxfId="85"/>
  </tableColumns>
  <tableStyleInfo name="TableStyleMedium9" showFirstColumn="0" showLastColumn="0" showRowStripes="1" showColumnStripes="0"/>
</table>
</file>

<file path=xl/tables/table8.xml><?xml version="1.0" encoding="utf-8"?>
<table xmlns="http://schemas.openxmlformats.org/spreadsheetml/2006/main" id="7" name="Table23578" displayName="Table23578" ref="A5:F33" totalsRowShown="0" headerRowDxfId="84" dataDxfId="83">
  <autoFilter ref="A5:F33"/>
  <sortState ref="A5:F35">
    <sortCondition descending="1" ref="C4:C35"/>
  </sortState>
  <tableColumns count="6">
    <tableColumn id="2" name="TEOs" dataDxfId="82"/>
    <tableColumn id="3" name="QE Final _x000a_2015" dataDxfId="81"/>
    <tableColumn id="4" name="QE Final _x000a_2016" dataDxfId="80"/>
    <tableColumn id="6" name="Change($)" dataDxfId="79"/>
    <tableColumn id="5" name="Change(%)" dataDxfId="78"/>
    <tableColumn id="1" name="Edumis" dataDxfId="77"/>
  </tableColumns>
  <tableStyleInfo name="TableStyleMedium9" showFirstColumn="0" showLastColumn="0" showRowStripes="1" showColumnStripes="0"/>
</table>
</file>

<file path=xl/tables/table9.xml><?xml version="1.0" encoding="utf-8"?>
<table xmlns="http://schemas.openxmlformats.org/spreadsheetml/2006/main" id="9" name="Table23578910" displayName="Table23578910" ref="A5:F33" totalsRowShown="0" headerRowDxfId="76" dataDxfId="75">
  <autoFilter ref="A5:F33"/>
  <sortState ref="A4:G31">
    <sortCondition descending="1" ref="C3:C31"/>
  </sortState>
  <tableColumns count="6">
    <tableColumn id="2" name="TEOs" dataDxfId="74"/>
    <tableColumn id="8" name="Ratio" dataDxfId="73"/>
    <tableColumn id="4" name="Final QE _x000a_funding 2016" dataDxfId="72"/>
    <tableColumn id="3" name="Indicative QE_x000a_funding 2017" dataDxfId="71"/>
    <tableColumn id="6" name="Change($)" dataDxfId="70"/>
    <tableColumn id="1" name="Edumis" dataDxfId="69"/>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vmlDrawing" Target="../drawings/vmlDrawing1.vml"/><Relationship Id="rId1" Type="http://schemas.openxmlformats.org/officeDocument/2006/relationships/printerSettings" Target="../printerSettings/printerSettings11.bin"/><Relationship Id="rId4" Type="http://schemas.openxmlformats.org/officeDocument/2006/relationships/comments" Target="../comments1.xml"/></Relationships>
</file>

<file path=xl/worksheets/_rels/sheet12.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showGridLines="0" tabSelected="1" workbookViewId="0"/>
  </sheetViews>
  <sheetFormatPr defaultRowHeight="15" x14ac:dyDescent="0.2"/>
  <cols>
    <col min="1" max="1" width="20.33203125" customWidth="1"/>
    <col min="2" max="2" width="27.88671875" customWidth="1"/>
    <col min="3" max="3" width="67.21875" bestFit="1" customWidth="1"/>
  </cols>
  <sheetData>
    <row r="1" spans="1:11" ht="18.75" x14ac:dyDescent="0.3">
      <c r="A1" s="167" t="s">
        <v>133</v>
      </c>
      <c r="B1" s="166"/>
      <c r="C1" s="166"/>
      <c r="D1" s="166"/>
      <c r="E1" s="166"/>
      <c r="F1" s="166"/>
      <c r="G1" s="166"/>
      <c r="H1" s="166"/>
      <c r="I1" s="166"/>
      <c r="J1" s="166"/>
      <c r="K1" s="166"/>
    </row>
    <row r="2" spans="1:11" x14ac:dyDescent="0.2">
      <c r="A2" s="166"/>
      <c r="B2" s="166"/>
      <c r="C2" s="166"/>
      <c r="D2" s="166"/>
      <c r="E2" s="166"/>
      <c r="F2" s="166"/>
      <c r="G2" s="166"/>
      <c r="H2" s="166"/>
      <c r="I2" s="166"/>
      <c r="J2" s="166"/>
      <c r="K2" s="166"/>
    </row>
    <row r="3" spans="1:11" x14ac:dyDescent="0.2">
      <c r="A3" s="165" t="s">
        <v>120</v>
      </c>
      <c r="B3" s="165"/>
      <c r="C3" s="165"/>
      <c r="D3" s="166"/>
      <c r="E3" s="166"/>
      <c r="F3" s="166"/>
      <c r="G3" s="166"/>
      <c r="H3" s="166"/>
      <c r="I3" s="166"/>
      <c r="J3" s="166"/>
      <c r="K3" s="166"/>
    </row>
    <row r="4" spans="1:11" x14ac:dyDescent="0.2">
      <c r="A4" s="166" t="s">
        <v>212</v>
      </c>
      <c r="B4" s="166"/>
      <c r="C4" s="166"/>
      <c r="D4" s="166"/>
      <c r="E4" s="166"/>
      <c r="F4" s="166"/>
      <c r="G4" s="166"/>
      <c r="H4" s="166"/>
      <c r="I4" s="166"/>
      <c r="J4" s="166"/>
      <c r="K4" s="166"/>
    </row>
    <row r="5" spans="1:11" x14ac:dyDescent="0.2">
      <c r="A5" s="166"/>
      <c r="B5" s="166"/>
      <c r="C5" s="166"/>
      <c r="D5" s="166"/>
      <c r="E5" s="166"/>
      <c r="F5" s="166"/>
      <c r="G5" s="166"/>
      <c r="H5" s="166"/>
      <c r="I5" s="166"/>
      <c r="J5" s="166"/>
      <c r="K5" s="166"/>
    </row>
    <row r="6" spans="1:11" x14ac:dyDescent="0.2">
      <c r="A6" s="165" t="s">
        <v>121</v>
      </c>
      <c r="B6" s="165"/>
      <c r="C6" s="165"/>
      <c r="D6" s="165"/>
      <c r="E6" s="165"/>
      <c r="F6" s="166"/>
      <c r="G6" s="166"/>
      <c r="H6" s="166"/>
      <c r="I6" s="166"/>
      <c r="J6" s="166"/>
      <c r="K6" s="166"/>
    </row>
    <row r="7" spans="1:11" x14ac:dyDescent="0.2">
      <c r="A7" s="206" t="s">
        <v>213</v>
      </c>
      <c r="B7" s="206"/>
      <c r="C7" s="206"/>
      <c r="D7" s="206"/>
      <c r="E7" s="206"/>
      <c r="F7" s="206"/>
      <c r="G7" s="206"/>
      <c r="H7" s="206"/>
      <c r="I7" s="206"/>
      <c r="J7" s="206"/>
      <c r="K7" s="206"/>
    </row>
    <row r="8" spans="1:11" x14ac:dyDescent="0.2">
      <c r="A8" s="166" t="s">
        <v>130</v>
      </c>
      <c r="B8" s="166"/>
      <c r="C8" s="166"/>
      <c r="D8" s="166"/>
      <c r="E8" s="166"/>
      <c r="F8" s="166"/>
      <c r="G8" s="166"/>
      <c r="H8" s="166"/>
      <c r="I8" s="166"/>
      <c r="J8" s="166"/>
      <c r="K8" s="166"/>
    </row>
    <row r="9" spans="1:11" x14ac:dyDescent="0.2">
      <c r="A9" s="83"/>
      <c r="B9" s="83"/>
      <c r="C9" s="83"/>
      <c r="D9" s="83"/>
      <c r="E9" s="83"/>
      <c r="F9" s="83"/>
      <c r="G9" s="83"/>
      <c r="H9" s="83"/>
      <c r="I9" s="83"/>
      <c r="J9" s="83"/>
      <c r="K9" s="83"/>
    </row>
    <row r="10" spans="1:11" x14ac:dyDescent="0.2">
      <c r="A10" s="169" t="s">
        <v>214</v>
      </c>
      <c r="B10" s="168">
        <v>2016</v>
      </c>
    </row>
    <row r="11" spans="1:11" ht="15.75" x14ac:dyDescent="0.25">
      <c r="A11" s="89"/>
      <c r="B11" s="146"/>
    </row>
    <row r="12" spans="1:11" ht="15.75" thickBot="1" x14ac:dyDescent="0.25">
      <c r="A12" s="147" t="s">
        <v>139</v>
      </c>
      <c r="B12" s="154" t="s">
        <v>186</v>
      </c>
      <c r="C12" s="149" t="s">
        <v>140</v>
      </c>
    </row>
    <row r="13" spans="1:11" ht="16.5" customHeight="1" thickTop="1" x14ac:dyDescent="0.2">
      <c r="A13" s="148">
        <v>1.1000000000000001</v>
      </c>
      <c r="B13" s="153" t="s">
        <v>204</v>
      </c>
      <c r="C13" s="150" t="s">
        <v>223</v>
      </c>
    </row>
    <row r="14" spans="1:11" ht="16.5" customHeight="1" x14ac:dyDescent="0.2">
      <c r="A14" s="148">
        <v>1.2</v>
      </c>
      <c r="B14" s="150" t="s">
        <v>203</v>
      </c>
      <c r="C14" s="150" t="s">
        <v>224</v>
      </c>
    </row>
    <row r="15" spans="1:11" ht="16.5" customHeight="1" x14ac:dyDescent="0.2">
      <c r="A15" s="148">
        <v>1.3</v>
      </c>
      <c r="B15" s="150" t="s">
        <v>205</v>
      </c>
      <c r="C15" s="150" t="s">
        <v>225</v>
      </c>
    </row>
    <row r="16" spans="1:11" ht="16.5" customHeight="1" x14ac:dyDescent="0.2">
      <c r="A16" s="148">
        <v>1.4</v>
      </c>
      <c r="B16" s="150" t="s">
        <v>206</v>
      </c>
      <c r="C16" s="150" t="s">
        <v>226</v>
      </c>
    </row>
    <row r="17" spans="1:7" ht="16.5" customHeight="1" x14ac:dyDescent="0.2">
      <c r="A17" s="148">
        <v>1.5</v>
      </c>
      <c r="B17" s="150" t="s">
        <v>207</v>
      </c>
      <c r="C17" s="150" t="s">
        <v>227</v>
      </c>
    </row>
    <row r="18" spans="1:7" ht="16.5" customHeight="1" x14ac:dyDescent="0.2">
      <c r="A18" s="148">
        <v>1.6</v>
      </c>
      <c r="B18" s="150" t="s">
        <v>196</v>
      </c>
      <c r="C18" s="150" t="s">
        <v>228</v>
      </c>
    </row>
    <row r="19" spans="1:7" ht="16.5" customHeight="1" x14ac:dyDescent="0.2">
      <c r="A19" s="148">
        <v>1.7</v>
      </c>
      <c r="B19" s="150" t="s">
        <v>197</v>
      </c>
      <c r="C19" s="150" t="s">
        <v>229</v>
      </c>
    </row>
    <row r="20" spans="1:7" ht="16.5" customHeight="1" x14ac:dyDescent="0.2">
      <c r="A20" s="148">
        <v>1.8</v>
      </c>
      <c r="B20" s="150" t="s">
        <v>208</v>
      </c>
      <c r="C20" s="150" t="s">
        <v>189</v>
      </c>
    </row>
    <row r="21" spans="1:7" ht="16.5" customHeight="1" x14ac:dyDescent="0.2">
      <c r="A21" s="148">
        <v>1.9</v>
      </c>
      <c r="B21" s="150" t="s">
        <v>194</v>
      </c>
      <c r="C21" s="150" t="s">
        <v>230</v>
      </c>
    </row>
    <row r="22" spans="1:7" ht="16.5" customHeight="1" x14ac:dyDescent="0.2">
      <c r="A22" s="148">
        <v>2</v>
      </c>
      <c r="B22" s="150" t="s">
        <v>198</v>
      </c>
      <c r="C22" s="150" t="s">
        <v>231</v>
      </c>
    </row>
    <row r="23" spans="1:7" ht="16.5" customHeight="1" x14ac:dyDescent="0.2">
      <c r="A23" s="148">
        <v>2.1</v>
      </c>
      <c r="B23" s="150" t="s">
        <v>199</v>
      </c>
      <c r="C23" s="150" t="s">
        <v>183</v>
      </c>
    </row>
    <row r="24" spans="1:7" ht="16.5" customHeight="1" x14ac:dyDescent="0.2">
      <c r="A24" s="148">
        <v>2.2000000000000002</v>
      </c>
      <c r="B24" s="150" t="s">
        <v>200</v>
      </c>
      <c r="C24" s="150" t="s">
        <v>232</v>
      </c>
    </row>
    <row r="25" spans="1:7" ht="16.5" customHeight="1" x14ac:dyDescent="0.2">
      <c r="A25" s="148">
        <v>2.2999999999999998</v>
      </c>
      <c r="B25" s="150" t="s">
        <v>201</v>
      </c>
      <c r="C25" s="150" t="s">
        <v>195</v>
      </c>
    </row>
    <row r="26" spans="1:7" ht="16.5" customHeight="1" x14ac:dyDescent="0.2">
      <c r="A26" s="148">
        <v>2.4</v>
      </c>
      <c r="B26" s="150" t="s">
        <v>202</v>
      </c>
      <c r="C26" s="150" t="s">
        <v>233</v>
      </c>
    </row>
    <row r="27" spans="1:7" ht="16.5" customHeight="1" x14ac:dyDescent="0.2">
      <c r="A27" s="148">
        <v>2.5</v>
      </c>
      <c r="B27" s="150" t="s">
        <v>187</v>
      </c>
      <c r="C27" s="150" t="s">
        <v>234</v>
      </c>
    </row>
    <row r="28" spans="1:7" ht="16.5" customHeight="1" x14ac:dyDescent="0.2">
      <c r="A28" s="148">
        <v>2.6</v>
      </c>
      <c r="B28" s="150" t="s">
        <v>188</v>
      </c>
      <c r="C28" s="150" t="s">
        <v>209</v>
      </c>
      <c r="G28" t="s">
        <v>211</v>
      </c>
    </row>
    <row r="29" spans="1:7" ht="16.5" customHeight="1" x14ac:dyDescent="0.2">
      <c r="A29" s="148">
        <v>2.7</v>
      </c>
      <c r="B29" s="150" t="s">
        <v>188</v>
      </c>
      <c r="C29" s="150" t="s">
        <v>210</v>
      </c>
    </row>
    <row r="30" spans="1:7" ht="16.5" customHeight="1" x14ac:dyDescent="0.2">
      <c r="A30" s="148">
        <v>2.8</v>
      </c>
      <c r="B30" s="150" t="s">
        <v>188</v>
      </c>
      <c r="C30" s="150" t="s">
        <v>144</v>
      </c>
    </row>
    <row r="31" spans="1:7" ht="16.5" customHeight="1" x14ac:dyDescent="0.2">
      <c r="A31" s="148">
        <v>2.9</v>
      </c>
      <c r="B31" s="150" t="s">
        <v>188</v>
      </c>
      <c r="C31" s="150" t="s">
        <v>141</v>
      </c>
    </row>
    <row r="32" spans="1:7" ht="16.5" customHeight="1" x14ac:dyDescent="0.2">
      <c r="A32" s="148">
        <v>3</v>
      </c>
      <c r="B32" s="150" t="s">
        <v>188</v>
      </c>
      <c r="C32" s="150" t="s">
        <v>142</v>
      </c>
    </row>
    <row r="33" spans="1:11" ht="16.5" customHeight="1" x14ac:dyDescent="0.2">
      <c r="A33" s="151">
        <v>3.1</v>
      </c>
      <c r="B33" s="152" t="s">
        <v>188</v>
      </c>
      <c r="C33" s="152" t="s">
        <v>143</v>
      </c>
    </row>
    <row r="35" spans="1:11" x14ac:dyDescent="0.2">
      <c r="A35" s="83"/>
      <c r="B35" s="83"/>
      <c r="C35" s="83"/>
      <c r="D35" s="83"/>
      <c r="E35" s="83"/>
      <c r="F35" s="83"/>
      <c r="G35" s="83"/>
      <c r="H35" s="83"/>
      <c r="I35" s="83"/>
      <c r="J35" s="83"/>
      <c r="K35" s="83"/>
    </row>
    <row r="36" spans="1:11" x14ac:dyDescent="0.2">
      <c r="A36" s="83"/>
      <c r="B36" s="83"/>
      <c r="C36" s="83"/>
      <c r="D36" s="83"/>
      <c r="E36" s="83"/>
      <c r="F36" s="83"/>
      <c r="G36" s="83"/>
      <c r="H36" s="83"/>
      <c r="I36" s="83"/>
      <c r="J36" s="83"/>
      <c r="K36" s="83"/>
    </row>
    <row r="37" spans="1:11" x14ac:dyDescent="0.2">
      <c r="A37" s="83"/>
      <c r="B37" s="83"/>
      <c r="C37" s="83"/>
      <c r="D37" s="83"/>
      <c r="E37" s="83"/>
      <c r="F37" s="83"/>
      <c r="G37" s="83"/>
      <c r="H37" s="83"/>
      <c r="I37" s="83"/>
      <c r="J37" s="83"/>
      <c r="K37" s="83"/>
    </row>
  </sheetData>
  <mergeCells count="1">
    <mergeCell ref="A7:K7"/>
  </mergeCells>
  <pageMargins left="0.7" right="0.7" top="0.75" bottom="0.75" header="0.3" footer="0.3"/>
  <pageSetup paperSize="9" orientation="portrait"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1"/>
  <sheetViews>
    <sheetView showGridLines="0" workbookViewId="0"/>
  </sheetViews>
  <sheetFormatPr defaultRowHeight="15" x14ac:dyDescent="0.2"/>
  <cols>
    <col min="1" max="1" width="30.88671875" bestFit="1" customWidth="1"/>
    <col min="2" max="6" width="12" customWidth="1"/>
    <col min="8" max="8" width="11" bestFit="1" customWidth="1"/>
    <col min="9" max="9" width="10.109375" bestFit="1" customWidth="1"/>
    <col min="10" max="10" width="11.5546875" bestFit="1" customWidth="1"/>
  </cols>
  <sheetData>
    <row r="1" spans="1:10" ht="15.75" x14ac:dyDescent="0.25">
      <c r="B1" s="13"/>
      <c r="C1" s="13"/>
      <c r="D1" s="13"/>
      <c r="E1" s="13"/>
    </row>
    <row r="2" spans="1:10" ht="15.75" x14ac:dyDescent="0.25">
      <c r="A2" s="1" t="s">
        <v>242</v>
      </c>
      <c r="B2" s="13"/>
      <c r="C2" s="13"/>
      <c r="D2" s="2"/>
      <c r="H2" s="127" t="str">
        <f ca="1">MID(CELL("filename",H2),FIND("]",CELL("filename",H2))+1,255)</f>
        <v>1.8</v>
      </c>
    </row>
    <row r="3" spans="1:10" ht="15.75" x14ac:dyDescent="0.25">
      <c r="A3" s="2" t="s">
        <v>0</v>
      </c>
      <c r="B3" s="13"/>
      <c r="C3" s="13"/>
      <c r="D3" s="13"/>
      <c r="E3" s="13"/>
    </row>
    <row r="4" spans="1:10" x14ac:dyDescent="0.2">
      <c r="A4" s="2"/>
    </row>
    <row r="5" spans="1:10" ht="46.5" customHeight="1" x14ac:dyDescent="0.2">
      <c r="A5" s="3" t="s">
        <v>2</v>
      </c>
      <c r="B5" s="32" t="s">
        <v>192</v>
      </c>
      <c r="C5" s="3" t="s">
        <v>191</v>
      </c>
      <c r="D5" s="32" t="s">
        <v>44</v>
      </c>
      <c r="E5" s="3" t="s">
        <v>190</v>
      </c>
      <c r="F5" s="32" t="s">
        <v>89</v>
      </c>
      <c r="G5" s="90" t="s">
        <v>1</v>
      </c>
    </row>
    <row r="6" spans="1:10" x14ac:dyDescent="0.2">
      <c r="A6" s="4" t="s">
        <v>6</v>
      </c>
      <c r="B6" s="5">
        <v>143852139</v>
      </c>
      <c r="C6" s="130">
        <v>-2.3307112590101979E-2</v>
      </c>
      <c r="D6" s="5">
        <v>140499361</v>
      </c>
      <c r="E6" s="130">
        <v>-4.1425469543594579E-2</v>
      </c>
      <c r="F6" s="5">
        <v>134679109</v>
      </c>
      <c r="G6" s="79">
        <v>7001</v>
      </c>
      <c r="H6" s="59"/>
      <c r="I6" s="59"/>
      <c r="J6" s="59"/>
    </row>
    <row r="7" spans="1:10" x14ac:dyDescent="0.2">
      <c r="A7" s="4" t="s">
        <v>37</v>
      </c>
      <c r="B7" s="5">
        <v>91628400</v>
      </c>
      <c r="C7" s="130">
        <v>-2.5591606969018341E-2</v>
      </c>
      <c r="D7" s="5">
        <v>89283482</v>
      </c>
      <c r="E7" s="130">
        <v>-3.2042309909015423E-2</v>
      </c>
      <c r="F7" s="5">
        <v>86422633</v>
      </c>
      <c r="G7" s="79">
        <v>7007</v>
      </c>
      <c r="H7" s="59"/>
      <c r="I7" s="59"/>
      <c r="J7" s="59"/>
    </row>
    <row r="8" spans="1:10" x14ac:dyDescent="0.2">
      <c r="A8" s="4" t="s">
        <v>7</v>
      </c>
      <c r="B8" s="5">
        <v>54087511.200000003</v>
      </c>
      <c r="C8" s="130">
        <v>2.1885887957070454E-2</v>
      </c>
      <c r="D8" s="5">
        <v>55271264.409999996</v>
      </c>
      <c r="E8" s="130">
        <v>4.1392363725011469E-2</v>
      </c>
      <c r="F8" s="5">
        <v>57559072.689999998</v>
      </c>
      <c r="G8" s="79">
        <v>7003</v>
      </c>
      <c r="H8" s="60"/>
      <c r="I8" s="60"/>
      <c r="J8" s="60"/>
    </row>
    <row r="9" spans="1:10" x14ac:dyDescent="0.2">
      <c r="A9" s="4" t="s">
        <v>8</v>
      </c>
      <c r="B9" s="5">
        <v>34451981</v>
      </c>
      <c r="C9" s="130">
        <v>0.14558741919659135</v>
      </c>
      <c r="D9" s="5">
        <v>39467756</v>
      </c>
      <c r="E9" s="130">
        <v>-0.18605288833750772</v>
      </c>
      <c r="F9" s="5">
        <v>32124666</v>
      </c>
      <c r="G9" s="79">
        <v>7004</v>
      </c>
      <c r="H9" s="59"/>
      <c r="I9" s="59"/>
      <c r="J9" s="59"/>
    </row>
    <row r="10" spans="1:10" x14ac:dyDescent="0.2">
      <c r="A10" s="4" t="s">
        <v>36</v>
      </c>
      <c r="B10" s="5">
        <v>27552720</v>
      </c>
      <c r="C10" s="130">
        <v>5.1505622675365624E-3</v>
      </c>
      <c r="D10" s="5">
        <v>27694632</v>
      </c>
      <c r="E10" s="130">
        <v>1.1080956049533354E-2</v>
      </c>
      <c r="F10" s="5">
        <v>28001515</v>
      </c>
      <c r="G10" s="79">
        <v>7005</v>
      </c>
    </row>
    <row r="11" spans="1:10" x14ac:dyDescent="0.2">
      <c r="A11" s="4" t="s">
        <v>10</v>
      </c>
      <c r="B11" s="5">
        <v>25441610</v>
      </c>
      <c r="C11" s="130">
        <v>6.0766987623817829E-3</v>
      </c>
      <c r="D11" s="5">
        <v>25596211</v>
      </c>
      <c r="E11" s="130">
        <v>4.3419590501109717E-2</v>
      </c>
      <c r="F11" s="5">
        <v>26707588</v>
      </c>
      <c r="G11" s="79">
        <v>7006</v>
      </c>
    </row>
    <row r="12" spans="1:10" x14ac:dyDescent="0.2">
      <c r="A12" s="4" t="s">
        <v>9</v>
      </c>
      <c r="B12" s="5">
        <v>20642355</v>
      </c>
      <c r="C12" s="130">
        <v>-3.4889623785658179E-2</v>
      </c>
      <c r="D12" s="5">
        <v>19922151</v>
      </c>
      <c r="E12" s="130">
        <v>9.387138969080196E-3</v>
      </c>
      <c r="F12" s="5">
        <v>20109163</v>
      </c>
      <c r="G12" s="79">
        <v>7002</v>
      </c>
    </row>
    <row r="13" spans="1:10" x14ac:dyDescent="0.2">
      <c r="A13" s="4" t="s">
        <v>11</v>
      </c>
      <c r="B13" s="5">
        <v>9528866</v>
      </c>
      <c r="C13" s="130">
        <v>-3.3309000252495939E-2</v>
      </c>
      <c r="D13" s="5">
        <v>9211469</v>
      </c>
      <c r="E13" s="130">
        <v>-7.2789692936056125E-2</v>
      </c>
      <c r="F13" s="5">
        <v>8540969</v>
      </c>
      <c r="G13" s="79">
        <v>7008</v>
      </c>
    </row>
    <row r="14" spans="1:10" x14ac:dyDescent="0.2">
      <c r="A14" s="4" t="s">
        <v>14</v>
      </c>
      <c r="B14" s="5">
        <v>1129559</v>
      </c>
      <c r="C14" s="130">
        <v>-4.4244700808014452E-2</v>
      </c>
      <c r="D14" s="5">
        <v>1079582</v>
      </c>
      <c r="E14" s="130">
        <v>0.15408185760785192</v>
      </c>
      <c r="F14" s="5">
        <v>1245926</v>
      </c>
      <c r="G14" s="79">
        <v>6013</v>
      </c>
    </row>
    <row r="15" spans="1:10" x14ac:dyDescent="0.2">
      <c r="A15" s="4" t="s">
        <v>19</v>
      </c>
      <c r="B15" s="5">
        <v>176092.77</v>
      </c>
      <c r="C15" s="130">
        <v>0.65588354365713031</v>
      </c>
      <c r="D15" s="5">
        <v>291589.12</v>
      </c>
      <c r="E15" s="130">
        <v>0.14096523903223823</v>
      </c>
      <c r="F15" s="5">
        <v>332693.05</v>
      </c>
      <c r="G15" s="79">
        <v>6007</v>
      </c>
    </row>
    <row r="16" spans="1:10" x14ac:dyDescent="0.2">
      <c r="A16" s="14" t="s">
        <v>39</v>
      </c>
      <c r="B16" s="5">
        <v>1001457</v>
      </c>
      <c r="C16" s="130">
        <v>-0.2177497386308149</v>
      </c>
      <c r="D16" s="5">
        <v>783390</v>
      </c>
      <c r="E16" s="130">
        <v>-0.65216175851108649</v>
      </c>
      <c r="F16" s="5">
        <v>272493</v>
      </c>
      <c r="G16" s="79">
        <v>9386</v>
      </c>
    </row>
    <row r="17" spans="1:7" x14ac:dyDescent="0.2">
      <c r="A17" s="4" t="s">
        <v>12</v>
      </c>
      <c r="B17" s="5">
        <v>190925</v>
      </c>
      <c r="C17" s="130">
        <v>0.54439177687573659</v>
      </c>
      <c r="D17" s="5">
        <v>294863</v>
      </c>
      <c r="E17" s="130">
        <v>-0.23919582992779698</v>
      </c>
      <c r="F17" s="5">
        <v>224333</v>
      </c>
      <c r="G17" s="79">
        <v>6004</v>
      </c>
    </row>
    <row r="18" spans="1:7" x14ac:dyDescent="0.2">
      <c r="A18" s="4" t="s">
        <v>13</v>
      </c>
      <c r="B18" s="5">
        <v>87000</v>
      </c>
      <c r="C18" s="130">
        <v>1.6743908045977012</v>
      </c>
      <c r="D18" s="5">
        <v>232672</v>
      </c>
      <c r="E18" s="130">
        <v>-0.14857395819007013</v>
      </c>
      <c r="F18" s="5">
        <v>198103</v>
      </c>
      <c r="G18" s="79">
        <v>6019</v>
      </c>
    </row>
    <row r="19" spans="1:7" x14ac:dyDescent="0.2">
      <c r="A19" s="4" t="s">
        <v>40</v>
      </c>
      <c r="B19" s="5">
        <v>524977</v>
      </c>
      <c r="C19" s="130">
        <v>-0.17070081165460582</v>
      </c>
      <c r="D19" s="5">
        <v>435363</v>
      </c>
      <c r="E19" s="130">
        <v>-0.67743469242907639</v>
      </c>
      <c r="F19" s="5">
        <v>140433</v>
      </c>
      <c r="G19" s="79">
        <v>6008</v>
      </c>
    </row>
    <row r="20" spans="1:7" x14ac:dyDescent="0.2">
      <c r="A20" s="4" t="s">
        <v>41</v>
      </c>
      <c r="B20" s="5">
        <v>110967.3</v>
      </c>
      <c r="C20" s="130">
        <v>-0.52110207241232331</v>
      </c>
      <c r="D20" s="5">
        <v>53142.01</v>
      </c>
      <c r="E20" s="130">
        <v>0.60708392475181117</v>
      </c>
      <c r="F20" s="5">
        <v>85403.67</v>
      </c>
      <c r="G20" s="79">
        <v>8396</v>
      </c>
    </row>
    <row r="21" spans="1:7" x14ac:dyDescent="0.2">
      <c r="A21" s="4" t="s">
        <v>20</v>
      </c>
      <c r="B21" s="5">
        <v>229416</v>
      </c>
      <c r="C21" s="130">
        <v>-0.23718049307807651</v>
      </c>
      <c r="D21" s="5">
        <v>175003</v>
      </c>
      <c r="E21" s="130">
        <v>-0.66137151934538263</v>
      </c>
      <c r="F21" s="5">
        <v>59261</v>
      </c>
      <c r="G21" s="79">
        <v>6014</v>
      </c>
    </row>
    <row r="22" spans="1:7" x14ac:dyDescent="0.2">
      <c r="A22" s="4" t="s">
        <v>16</v>
      </c>
      <c r="B22" s="5">
        <v>153106</v>
      </c>
      <c r="C22" s="130">
        <v>-3.1154886157302784E-3</v>
      </c>
      <c r="D22" s="5">
        <v>152629</v>
      </c>
      <c r="E22" s="130">
        <v>-0.64287913830268162</v>
      </c>
      <c r="F22" s="5">
        <v>54507</v>
      </c>
      <c r="G22" s="79">
        <v>6006</v>
      </c>
    </row>
    <row r="23" spans="1:7" x14ac:dyDescent="0.2">
      <c r="A23" s="4" t="s">
        <v>42</v>
      </c>
      <c r="B23" s="5">
        <v>0</v>
      </c>
      <c r="C23" s="130"/>
      <c r="D23" s="5">
        <v>8802</v>
      </c>
      <c r="E23" s="130">
        <v>2.9882981140649854</v>
      </c>
      <c r="F23" s="5">
        <v>35105</v>
      </c>
      <c r="G23" s="79">
        <v>8619</v>
      </c>
    </row>
    <row r="24" spans="1:7" x14ac:dyDescent="0.2">
      <c r="A24" s="4" t="s">
        <v>24</v>
      </c>
      <c r="B24" s="5">
        <v>150067</v>
      </c>
      <c r="C24" s="130">
        <v>-0.51662257524972177</v>
      </c>
      <c r="D24" s="5">
        <v>72539</v>
      </c>
      <c r="E24" s="130">
        <v>-0.54162588400722367</v>
      </c>
      <c r="F24" s="5">
        <v>33250</v>
      </c>
      <c r="G24" s="79">
        <v>8694</v>
      </c>
    </row>
    <row r="25" spans="1:7" x14ac:dyDescent="0.2">
      <c r="A25" s="4" t="s">
        <v>21</v>
      </c>
      <c r="B25" s="5">
        <v>0</v>
      </c>
      <c r="C25" s="130"/>
      <c r="D25" s="5">
        <v>41951.74</v>
      </c>
      <c r="E25" s="130">
        <v>-0.44850916791532364</v>
      </c>
      <c r="F25" s="5">
        <v>23136</v>
      </c>
      <c r="G25" s="79">
        <v>8563</v>
      </c>
    </row>
    <row r="26" spans="1:7" x14ac:dyDescent="0.2">
      <c r="A26" s="4" t="s">
        <v>18</v>
      </c>
      <c r="B26" s="5">
        <v>137919.70000000001</v>
      </c>
      <c r="C26" s="130">
        <v>-0.65901528208080495</v>
      </c>
      <c r="D26" s="5">
        <v>47028.51</v>
      </c>
      <c r="E26" s="130">
        <v>-0.94110147227713581</v>
      </c>
      <c r="F26" s="5">
        <v>2769.91</v>
      </c>
      <c r="G26" s="79">
        <v>6022</v>
      </c>
    </row>
    <row r="27" spans="1:7" x14ac:dyDescent="0.2">
      <c r="A27" s="4" t="s">
        <v>22</v>
      </c>
      <c r="B27" s="5">
        <v>0</v>
      </c>
      <c r="C27" s="130"/>
      <c r="D27" s="5">
        <v>8505</v>
      </c>
      <c r="E27" s="130">
        <v>-0.41211052322163433</v>
      </c>
      <c r="F27" s="5">
        <v>5000</v>
      </c>
      <c r="G27" s="79">
        <v>6012</v>
      </c>
    </row>
    <row r="28" spans="1:7" x14ac:dyDescent="0.2">
      <c r="A28" s="4" t="s">
        <v>15</v>
      </c>
      <c r="B28" s="5">
        <v>94413</v>
      </c>
      <c r="C28" s="135">
        <v>-0.26012307627127618</v>
      </c>
      <c r="D28" s="5">
        <v>69854</v>
      </c>
      <c r="E28" s="135">
        <v>-1</v>
      </c>
      <c r="F28" s="5">
        <v>0</v>
      </c>
      <c r="G28" s="79">
        <v>6010</v>
      </c>
    </row>
    <row r="29" spans="1:7" x14ac:dyDescent="0.2">
      <c r="A29" s="7" t="s">
        <v>27</v>
      </c>
      <c r="B29" s="6">
        <v>411171481.96999997</v>
      </c>
      <c r="C29" s="130">
        <v>-1.1631209871576181E-3</v>
      </c>
      <c r="D29" s="6">
        <v>410693239.78999996</v>
      </c>
      <c r="E29" s="130">
        <v>-3.3689647477700722E-2</v>
      </c>
      <c r="F29" s="6">
        <v>396857129.32000005</v>
      </c>
      <c r="G29" s="79"/>
    </row>
    <row r="30" spans="1:7" x14ac:dyDescent="0.2">
      <c r="C30" s="8"/>
      <c r="E30" s="8"/>
    </row>
    <row r="31" spans="1:7" x14ac:dyDescent="0.2">
      <c r="E31" s="8"/>
    </row>
  </sheetData>
  <pageMargins left="0.70866141732283472" right="0.70866141732283472" top="0.74803149606299213" bottom="0.74803149606299213" header="0.31496062992125984" footer="0.31496062992125984"/>
  <pageSetup paperSize="9" scale="65"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56"/>
  <sheetViews>
    <sheetView showGridLines="0" workbookViewId="0"/>
  </sheetViews>
  <sheetFormatPr defaultRowHeight="15" x14ac:dyDescent="0.2"/>
  <cols>
    <col min="1" max="1" width="46.88671875" customWidth="1"/>
    <col min="2" max="4" width="12" customWidth="1"/>
    <col min="6" max="6" width="11" bestFit="1" customWidth="1"/>
    <col min="7" max="7" width="10.109375" bestFit="1" customWidth="1"/>
    <col min="8" max="8" width="13.109375" bestFit="1" customWidth="1"/>
  </cols>
  <sheetData>
    <row r="1" spans="1:11" ht="15.75" x14ac:dyDescent="0.25">
      <c r="B1" s="13"/>
      <c r="C1" s="13"/>
    </row>
    <row r="2" spans="1:11" ht="15.75" x14ac:dyDescent="0.25">
      <c r="A2" s="1" t="s">
        <v>243</v>
      </c>
      <c r="B2" s="2"/>
      <c r="F2" s="127" t="s">
        <v>244</v>
      </c>
    </row>
    <row r="3" spans="1:11" ht="15.75" x14ac:dyDescent="0.25">
      <c r="A3" s="2" t="s">
        <v>0</v>
      </c>
      <c r="B3" s="13"/>
      <c r="C3" s="13"/>
    </row>
    <row r="5" spans="1:11" ht="46.5" customHeight="1" x14ac:dyDescent="0.2">
      <c r="A5" s="3" t="s">
        <v>2</v>
      </c>
      <c r="B5" s="32" t="s">
        <v>89</v>
      </c>
      <c r="C5" s="3" t="s">
        <v>146</v>
      </c>
      <c r="D5" s="32" t="s">
        <v>145</v>
      </c>
      <c r="E5" s="32" t="s">
        <v>171</v>
      </c>
      <c r="F5" s="32" t="s">
        <v>172</v>
      </c>
      <c r="G5" s="32" t="s">
        <v>181</v>
      </c>
      <c r="H5" s="32" t="s">
        <v>182</v>
      </c>
      <c r="I5" s="90" t="s">
        <v>1</v>
      </c>
    </row>
    <row r="6" spans="1:11" x14ac:dyDescent="0.2">
      <c r="A6" s="4" t="s">
        <v>12</v>
      </c>
      <c r="B6" s="5">
        <v>224333</v>
      </c>
      <c r="C6" s="130">
        <v>-9.4592369379449315E-2</v>
      </c>
      <c r="D6" s="5">
        <v>203112.81</v>
      </c>
      <c r="E6" s="130">
        <v>2.1053254592854089</v>
      </c>
      <c r="F6" s="5">
        <v>630731.38</v>
      </c>
      <c r="G6" s="130">
        <v>0.45711158369827737</v>
      </c>
      <c r="H6" s="5">
        <v>919046</v>
      </c>
      <c r="I6" s="79">
        <v>6004</v>
      </c>
      <c r="J6" s="59"/>
      <c r="K6" s="59"/>
    </row>
    <row r="7" spans="1:11" x14ac:dyDescent="0.2">
      <c r="A7" s="4" t="s">
        <v>16</v>
      </c>
      <c r="B7" s="5">
        <v>54507</v>
      </c>
      <c r="C7" s="130">
        <v>0.22811748949676189</v>
      </c>
      <c r="D7" s="5">
        <v>66941</v>
      </c>
      <c r="E7" s="130">
        <v>-0.21622025365620473</v>
      </c>
      <c r="F7" s="5">
        <v>52467</v>
      </c>
      <c r="G7" s="130">
        <v>-0.71887052814149843</v>
      </c>
      <c r="H7" s="5">
        <v>14750.02</v>
      </c>
      <c r="I7" s="79">
        <v>6006</v>
      </c>
      <c r="J7" s="59"/>
      <c r="K7" s="59"/>
    </row>
    <row r="8" spans="1:11" x14ac:dyDescent="0.2">
      <c r="A8" s="4" t="s">
        <v>19</v>
      </c>
      <c r="B8" s="5">
        <v>332693.05</v>
      </c>
      <c r="C8" s="130">
        <v>-0.41493517823711673</v>
      </c>
      <c r="D8" s="5">
        <v>194647</v>
      </c>
      <c r="E8" s="130">
        <v>2.750101465730281E-2</v>
      </c>
      <c r="F8" s="5">
        <v>199999.99000000002</v>
      </c>
      <c r="G8" s="130">
        <v>-0.44247297212364867</v>
      </c>
      <c r="H8" s="5">
        <v>111505.4</v>
      </c>
      <c r="I8" s="79">
        <v>6007</v>
      </c>
      <c r="J8" s="60"/>
      <c r="K8" s="60"/>
    </row>
    <row r="9" spans="1:11" x14ac:dyDescent="0.2">
      <c r="A9" s="4" t="s">
        <v>40</v>
      </c>
      <c r="B9" s="5">
        <v>140433</v>
      </c>
      <c r="C9" s="130">
        <v>8.1173940598008414E-3</v>
      </c>
      <c r="D9" s="5">
        <v>141572.95000000001</v>
      </c>
      <c r="E9" s="130">
        <v>-0.67304128366329874</v>
      </c>
      <c r="F9" s="5">
        <v>46288.509999999995</v>
      </c>
      <c r="G9" s="130">
        <v>0.42226505022520722</v>
      </c>
      <c r="H9" s="5">
        <v>65834.53</v>
      </c>
      <c r="I9" s="79">
        <v>6008</v>
      </c>
      <c r="J9" s="59"/>
      <c r="K9" s="59"/>
    </row>
    <row r="10" spans="1:11" x14ac:dyDescent="0.2">
      <c r="A10" s="4" t="s">
        <v>15</v>
      </c>
      <c r="B10" s="5">
        <v>0</v>
      </c>
      <c r="C10" s="130">
        <v>0</v>
      </c>
      <c r="D10" s="5">
        <v>101366</v>
      </c>
      <c r="E10" s="130">
        <v>-0.99141724049484048</v>
      </c>
      <c r="F10" s="5">
        <v>870</v>
      </c>
      <c r="G10" s="130">
        <v>114.3</v>
      </c>
      <c r="H10" s="5">
        <v>100311</v>
      </c>
      <c r="I10" s="79">
        <v>6010</v>
      </c>
    </row>
    <row r="11" spans="1:11" x14ac:dyDescent="0.2">
      <c r="A11" s="4" t="s">
        <v>22</v>
      </c>
      <c r="B11" s="5">
        <v>5000</v>
      </c>
      <c r="C11" s="130">
        <v>-1</v>
      </c>
      <c r="D11" s="5">
        <v>0</v>
      </c>
      <c r="E11" s="130">
        <v>0</v>
      </c>
      <c r="F11" s="5">
        <v>77625</v>
      </c>
      <c r="G11" s="130">
        <v>0.33333333333333331</v>
      </c>
      <c r="H11" s="5">
        <v>103500</v>
      </c>
      <c r="I11" s="79">
        <v>6012</v>
      </c>
    </row>
    <row r="12" spans="1:11" x14ac:dyDescent="0.2">
      <c r="A12" s="4" t="s">
        <v>14</v>
      </c>
      <c r="B12" s="5">
        <v>1245926</v>
      </c>
      <c r="C12" s="130">
        <v>-0.15506538911620754</v>
      </c>
      <c r="D12" s="5">
        <v>1052726</v>
      </c>
      <c r="E12" s="130">
        <v>-0.15256967150046646</v>
      </c>
      <c r="F12" s="5">
        <v>892111.94</v>
      </c>
      <c r="G12" s="130">
        <v>-0.58739146569431633</v>
      </c>
      <c r="H12" s="5">
        <v>368093</v>
      </c>
      <c r="I12" s="79">
        <v>6013</v>
      </c>
    </row>
    <row r="13" spans="1:11" x14ac:dyDescent="0.2">
      <c r="A13" s="4" t="s">
        <v>20</v>
      </c>
      <c r="B13" s="5">
        <v>59261</v>
      </c>
      <c r="C13" s="130">
        <v>0.35971380840687806</v>
      </c>
      <c r="D13" s="5">
        <v>80578</v>
      </c>
      <c r="E13" s="130">
        <v>0.58281416763880955</v>
      </c>
      <c r="F13" s="5">
        <v>127540</v>
      </c>
      <c r="G13" s="130">
        <v>-0.86670848361298414</v>
      </c>
      <c r="H13" s="5">
        <v>17000</v>
      </c>
      <c r="I13" s="79">
        <v>6014</v>
      </c>
    </row>
    <row r="14" spans="1:11" x14ac:dyDescent="0.2">
      <c r="A14" s="4" t="s">
        <v>13</v>
      </c>
      <c r="B14" s="5">
        <v>198103</v>
      </c>
      <c r="C14" s="130">
        <v>-0.64622948668117086</v>
      </c>
      <c r="D14" s="5">
        <v>70083</v>
      </c>
      <c r="E14" s="130">
        <v>4.6825230084328586</v>
      </c>
      <c r="F14" s="5">
        <v>398248.26</v>
      </c>
      <c r="G14" s="130">
        <v>9.4035338660362192E-2</v>
      </c>
      <c r="H14" s="5">
        <v>435697.67</v>
      </c>
      <c r="I14" s="79">
        <v>6019</v>
      </c>
    </row>
    <row r="15" spans="1:11" x14ac:dyDescent="0.2">
      <c r="A15" s="4" t="s">
        <v>18</v>
      </c>
      <c r="B15" s="5">
        <v>2769.91</v>
      </c>
      <c r="C15" s="130">
        <v>6.6193811351271341</v>
      </c>
      <c r="D15" s="5">
        <v>21105</v>
      </c>
      <c r="E15" s="130">
        <v>-1</v>
      </c>
      <c r="F15" s="5">
        <v>0</v>
      </c>
      <c r="G15" s="130">
        <v>0</v>
      </c>
      <c r="H15" s="5">
        <v>51000</v>
      </c>
      <c r="I15" s="79">
        <v>6022</v>
      </c>
    </row>
    <row r="16" spans="1:11" x14ac:dyDescent="0.2">
      <c r="A16" s="4" t="s">
        <v>6</v>
      </c>
      <c r="B16" s="5">
        <v>134679109</v>
      </c>
      <c r="C16" s="130">
        <v>3.9671936053571603E-2</v>
      </c>
      <c r="D16" s="5">
        <v>140022090</v>
      </c>
      <c r="E16" s="130">
        <v>0.13352982333001884</v>
      </c>
      <c r="F16" s="5">
        <v>158719214.94</v>
      </c>
      <c r="G16" s="130">
        <v>2.9932072571023784E-2</v>
      </c>
      <c r="H16" s="5">
        <v>163470010</v>
      </c>
      <c r="I16" s="79">
        <v>7001</v>
      </c>
    </row>
    <row r="17" spans="1:9" x14ac:dyDescent="0.2">
      <c r="A17" s="4" t="s">
        <v>9</v>
      </c>
      <c r="B17" s="5">
        <v>20109163</v>
      </c>
      <c r="C17" s="130">
        <v>-0.12832120362244814</v>
      </c>
      <c r="D17" s="5">
        <v>17528731</v>
      </c>
      <c r="E17" s="130">
        <v>0.16326218543715468</v>
      </c>
      <c r="F17" s="5">
        <v>20390509.931000002</v>
      </c>
      <c r="G17" s="130">
        <v>5.3728459597492312E-2</v>
      </c>
      <c r="H17" s="5">
        <v>21486060.620000001</v>
      </c>
      <c r="I17" s="79">
        <v>7002</v>
      </c>
    </row>
    <row r="18" spans="1:9" x14ac:dyDescent="0.2">
      <c r="A18" s="4" t="s">
        <v>7</v>
      </c>
      <c r="B18" s="5">
        <v>57559072.689999998</v>
      </c>
      <c r="C18" s="130">
        <v>-4.3461525125207359E-2</v>
      </c>
      <c r="D18" s="5">
        <v>55057467.606099926</v>
      </c>
      <c r="E18" s="130">
        <v>-5.1742120276602424E-2</v>
      </c>
      <c r="F18" s="5">
        <v>52208677.495099962</v>
      </c>
      <c r="G18" s="130">
        <v>0.17961138846660382</v>
      </c>
      <c r="H18" s="5">
        <v>61585950.549999997</v>
      </c>
      <c r="I18" s="79">
        <v>7003</v>
      </c>
    </row>
    <row r="19" spans="1:9" x14ac:dyDescent="0.2">
      <c r="A19" s="4" t="s">
        <v>8</v>
      </c>
      <c r="B19" s="5">
        <v>32124666</v>
      </c>
      <c r="C19" s="130">
        <v>0.32378889168839919</v>
      </c>
      <c r="D19" s="5">
        <v>42526276</v>
      </c>
      <c r="E19" s="130">
        <v>0.16268064478535577</v>
      </c>
      <c r="F19" s="5">
        <v>49444478</v>
      </c>
      <c r="G19" s="130">
        <v>-2.1489477550961301E-2</v>
      </c>
      <c r="H19" s="5">
        <v>48381942</v>
      </c>
      <c r="I19" s="79">
        <v>7004</v>
      </c>
    </row>
    <row r="20" spans="1:9" x14ac:dyDescent="0.2">
      <c r="A20" s="4" t="s">
        <v>36</v>
      </c>
      <c r="B20" s="5">
        <v>28001515</v>
      </c>
      <c r="C20" s="130">
        <v>5.9071685942707671E-3</v>
      </c>
      <c r="D20" s="5">
        <v>28166924.670000002</v>
      </c>
      <c r="E20" s="130">
        <v>0.10524224333078376</v>
      </c>
      <c r="F20" s="5">
        <v>31131275.009999998</v>
      </c>
      <c r="G20" s="130">
        <v>0.12265529467628448</v>
      </c>
      <c r="H20" s="5">
        <v>34949690.719999999</v>
      </c>
      <c r="I20" s="79">
        <v>7005</v>
      </c>
    </row>
    <row r="21" spans="1:9" x14ac:dyDescent="0.2">
      <c r="A21" s="4" t="s">
        <v>10</v>
      </c>
      <c r="B21" s="5">
        <v>26707588</v>
      </c>
      <c r="C21" s="130">
        <v>-1.9370899386346682E-3</v>
      </c>
      <c r="D21" s="5">
        <v>26655853</v>
      </c>
      <c r="E21" s="130">
        <v>-8.9075108569963979E-2</v>
      </c>
      <c r="F21" s="5">
        <v>24281480</v>
      </c>
      <c r="G21" s="130">
        <v>7.759049077733314E-2</v>
      </c>
      <c r="H21" s="5">
        <v>26165491.949999999</v>
      </c>
      <c r="I21" s="79">
        <v>7006</v>
      </c>
    </row>
    <row r="22" spans="1:9" x14ac:dyDescent="0.2">
      <c r="A22" s="4" t="s">
        <v>37</v>
      </c>
      <c r="B22" s="5">
        <v>86422633</v>
      </c>
      <c r="C22" s="130">
        <v>2.3606165759842101E-2</v>
      </c>
      <c r="D22" s="5">
        <v>88462740</v>
      </c>
      <c r="E22" s="130">
        <v>6.9835345366874232E-2</v>
      </c>
      <c r="F22" s="5">
        <v>94640566</v>
      </c>
      <c r="G22" s="130">
        <v>0.14288890664495815</v>
      </c>
      <c r="H22" s="5">
        <v>108163653</v>
      </c>
      <c r="I22" s="79">
        <v>7007</v>
      </c>
    </row>
    <row r="23" spans="1:9" x14ac:dyDescent="0.2">
      <c r="A23" s="4" t="s">
        <v>11</v>
      </c>
      <c r="B23" s="5">
        <v>8540969</v>
      </c>
      <c r="C23" s="130">
        <v>7.0591638958062017E-2</v>
      </c>
      <c r="D23" s="5">
        <v>9143890</v>
      </c>
      <c r="E23" s="130">
        <v>0.16995165186807812</v>
      </c>
      <c r="F23" s="5">
        <v>10697909.210000001</v>
      </c>
      <c r="G23" s="130">
        <v>-3.3448611590899908E-2</v>
      </c>
      <c r="H23" s="5">
        <v>10340079</v>
      </c>
      <c r="I23" s="79">
        <v>7008</v>
      </c>
    </row>
    <row r="24" spans="1:9" x14ac:dyDescent="0.2">
      <c r="A24" s="4" t="s">
        <v>41</v>
      </c>
      <c r="B24" s="5">
        <v>85403.67</v>
      </c>
      <c r="C24" s="130">
        <v>1.26766390718338</v>
      </c>
      <c r="D24" s="5">
        <v>193666.82</v>
      </c>
      <c r="E24" s="130">
        <v>2.1003752733689648E-2</v>
      </c>
      <c r="F24" s="5">
        <v>197734.55</v>
      </c>
      <c r="G24" s="130">
        <v>0.50414785883397728</v>
      </c>
      <c r="H24" s="5">
        <v>297422</v>
      </c>
      <c r="I24" s="79">
        <v>8396</v>
      </c>
    </row>
    <row r="25" spans="1:9" x14ac:dyDescent="0.2">
      <c r="A25" s="4" t="s">
        <v>21</v>
      </c>
      <c r="B25" s="5">
        <v>23136</v>
      </c>
      <c r="C25" s="130">
        <v>-1</v>
      </c>
      <c r="D25" s="5">
        <v>0</v>
      </c>
      <c r="E25" s="130">
        <v>0</v>
      </c>
      <c r="F25" s="5">
        <v>0</v>
      </c>
      <c r="G25" s="130">
        <v>0</v>
      </c>
      <c r="H25" s="5">
        <v>6000</v>
      </c>
      <c r="I25" s="79">
        <v>8563</v>
      </c>
    </row>
    <row r="26" spans="1:9" x14ac:dyDescent="0.2">
      <c r="A26" s="4" t="s">
        <v>42</v>
      </c>
      <c r="B26" s="5">
        <v>35105</v>
      </c>
      <c r="C26" s="130">
        <v>-0.29890329012961114</v>
      </c>
      <c r="D26" s="5">
        <v>24612</v>
      </c>
      <c r="E26" s="130">
        <v>5.8091987648301577E-2</v>
      </c>
      <c r="F26" s="5">
        <v>26041.759999999998</v>
      </c>
      <c r="G26" s="130">
        <v>-1</v>
      </c>
      <c r="H26" s="5">
        <v>0</v>
      </c>
      <c r="I26" s="79">
        <v>8619</v>
      </c>
    </row>
    <row r="27" spans="1:9" x14ac:dyDescent="0.2">
      <c r="A27" s="4" t="s">
        <v>24</v>
      </c>
      <c r="B27" s="5">
        <v>33250</v>
      </c>
      <c r="C27" s="130">
        <v>2.3082706766917291</v>
      </c>
      <c r="D27" s="5">
        <v>110000</v>
      </c>
      <c r="E27" s="130">
        <v>0</v>
      </c>
      <c r="F27" s="5">
        <v>110000</v>
      </c>
      <c r="G27" s="130">
        <v>0</v>
      </c>
      <c r="H27" s="5">
        <v>110000</v>
      </c>
      <c r="I27" s="79">
        <v>8694</v>
      </c>
    </row>
    <row r="28" spans="1:9" x14ac:dyDescent="0.2">
      <c r="A28" s="137" t="s">
        <v>23</v>
      </c>
      <c r="B28" s="138"/>
      <c r="C28" s="139"/>
      <c r="D28" s="138"/>
      <c r="E28" s="135">
        <v>0</v>
      </c>
      <c r="F28" s="138">
        <v>51100</v>
      </c>
      <c r="G28" s="135">
        <v>0</v>
      </c>
      <c r="H28" s="138">
        <v>51100</v>
      </c>
      <c r="I28" s="136">
        <v>8979</v>
      </c>
    </row>
    <row r="29" spans="1:9" x14ac:dyDescent="0.2">
      <c r="A29" s="14" t="s">
        <v>39</v>
      </c>
      <c r="B29" s="5">
        <v>272493</v>
      </c>
      <c r="C29" s="130">
        <v>-0.86204144693625162</v>
      </c>
      <c r="D29" s="5">
        <v>37592.74</v>
      </c>
      <c r="E29" s="130">
        <v>4.1763984216101306</v>
      </c>
      <c r="F29" s="5">
        <v>194595</v>
      </c>
      <c r="G29" s="130">
        <v>-4.598293892443274E-2</v>
      </c>
      <c r="H29" s="5">
        <v>185646.95</v>
      </c>
      <c r="I29" s="79">
        <v>9386</v>
      </c>
    </row>
    <row r="30" spans="1:9" x14ac:dyDescent="0.2">
      <c r="A30" s="7" t="s">
        <v>27</v>
      </c>
      <c r="B30" s="6">
        <v>396584636.31999999</v>
      </c>
      <c r="C30" s="130">
        <v>3.3384416146209198E-2</v>
      </c>
      <c r="D30" s="6">
        <v>409824382.8560999</v>
      </c>
      <c r="E30" s="130">
        <v>8.4658411191172137E-2</v>
      </c>
      <c r="F30" s="6">
        <v>444519463.97609997</v>
      </c>
      <c r="G30" s="130">
        <v>7.3505608037124776E-2</v>
      </c>
      <c r="H30" s="6">
        <v>477194137.45999998</v>
      </c>
      <c r="I30" s="79"/>
    </row>
    <row r="31" spans="1:9" x14ac:dyDescent="0.2">
      <c r="C31" s="130"/>
    </row>
    <row r="32" spans="1:9" x14ac:dyDescent="0.2">
      <c r="C32" s="130"/>
      <c r="H32" s="54"/>
    </row>
    <row r="33" spans="3:3" x14ac:dyDescent="0.2">
      <c r="C33" s="130"/>
    </row>
    <row r="34" spans="3:3" x14ac:dyDescent="0.2">
      <c r="C34" s="130"/>
    </row>
    <row r="35" spans="3:3" x14ac:dyDescent="0.2">
      <c r="C35" s="130"/>
    </row>
    <row r="36" spans="3:3" x14ac:dyDescent="0.2">
      <c r="C36" s="130"/>
    </row>
    <row r="37" spans="3:3" x14ac:dyDescent="0.2">
      <c r="C37" s="130"/>
    </row>
    <row r="38" spans="3:3" x14ac:dyDescent="0.2">
      <c r="C38" s="130"/>
    </row>
    <row r="39" spans="3:3" x14ac:dyDescent="0.2">
      <c r="C39" s="130"/>
    </row>
    <row r="40" spans="3:3" x14ac:dyDescent="0.2">
      <c r="C40" s="130"/>
    </row>
    <row r="41" spans="3:3" x14ac:dyDescent="0.2">
      <c r="C41" s="130"/>
    </row>
    <row r="42" spans="3:3" x14ac:dyDescent="0.2">
      <c r="C42" s="130"/>
    </row>
    <row r="43" spans="3:3" x14ac:dyDescent="0.2">
      <c r="C43" s="130"/>
    </row>
    <row r="44" spans="3:3" x14ac:dyDescent="0.2">
      <c r="C44" s="130"/>
    </row>
    <row r="45" spans="3:3" x14ac:dyDescent="0.2">
      <c r="C45" s="130"/>
    </row>
    <row r="46" spans="3:3" x14ac:dyDescent="0.2">
      <c r="C46" s="130"/>
    </row>
    <row r="47" spans="3:3" x14ac:dyDescent="0.2">
      <c r="C47" s="130"/>
    </row>
    <row r="48" spans="3:3" x14ac:dyDescent="0.2">
      <c r="C48" s="130"/>
    </row>
    <row r="49" spans="3:3" x14ac:dyDescent="0.2">
      <c r="C49" s="130"/>
    </row>
    <row r="50" spans="3:3" x14ac:dyDescent="0.2">
      <c r="C50" s="130"/>
    </row>
    <row r="51" spans="3:3" x14ac:dyDescent="0.2">
      <c r="C51" s="130"/>
    </row>
    <row r="52" spans="3:3" x14ac:dyDescent="0.2">
      <c r="C52" s="130"/>
    </row>
    <row r="53" spans="3:3" x14ac:dyDescent="0.2">
      <c r="C53" s="130"/>
    </row>
    <row r="54" spans="3:3" x14ac:dyDescent="0.2">
      <c r="C54" s="130"/>
    </row>
    <row r="55" spans="3:3" x14ac:dyDescent="0.2">
      <c r="C55" s="130"/>
    </row>
    <row r="56" spans="3:3" x14ac:dyDescent="0.2">
      <c r="C56" s="130"/>
    </row>
  </sheetData>
  <pageMargins left="0.70866141732283472" right="0.70866141732283472" top="0.74803149606299213" bottom="0.74803149606299213" header="0.31496062992125984" footer="0.31496062992125984"/>
  <pageSetup paperSize="9" scale="65" orientation="portrait" r:id="rId1"/>
  <legacy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
  <sheetViews>
    <sheetView showGridLines="0" workbookViewId="0"/>
  </sheetViews>
  <sheetFormatPr defaultRowHeight="15" x14ac:dyDescent="0.2"/>
  <cols>
    <col min="1" max="1" width="46.88671875" customWidth="1"/>
    <col min="2" max="5" width="12.88671875" customWidth="1"/>
    <col min="6" max="6" width="9.21875" bestFit="1" customWidth="1"/>
    <col min="9" max="9" width="12" bestFit="1" customWidth="1"/>
    <col min="10" max="10" width="13.33203125" customWidth="1"/>
  </cols>
  <sheetData>
    <row r="1" spans="1:12" ht="15.75" x14ac:dyDescent="0.25">
      <c r="B1" s="13"/>
      <c r="C1" s="13"/>
      <c r="D1" s="13"/>
      <c r="E1" s="13"/>
    </row>
    <row r="2" spans="1:12" ht="15.75" x14ac:dyDescent="0.25">
      <c r="A2" s="1" t="s">
        <v>245</v>
      </c>
      <c r="B2" s="13"/>
      <c r="C2" s="13"/>
      <c r="D2" s="2"/>
      <c r="E2" s="13"/>
      <c r="H2" s="127" t="str">
        <f ca="1">MID(CELL("filename",H2),FIND("]",CELL("filename",H2))+1,255)</f>
        <v>2.0</v>
      </c>
    </row>
    <row r="3" spans="1:12" ht="15.75" x14ac:dyDescent="0.25">
      <c r="A3" s="2" t="s">
        <v>0</v>
      </c>
      <c r="B3" s="13"/>
      <c r="C3" s="13"/>
      <c r="D3" s="13"/>
      <c r="E3" s="13"/>
      <c r="F3" s="2"/>
    </row>
    <row r="5" spans="1:12" ht="32.25" customHeight="1" x14ac:dyDescent="0.2">
      <c r="A5" s="3" t="s">
        <v>2</v>
      </c>
      <c r="B5" s="3" t="s">
        <v>147</v>
      </c>
      <c r="C5" s="3" t="s">
        <v>173</v>
      </c>
      <c r="D5" s="3" t="s">
        <v>30</v>
      </c>
      <c r="E5" s="3" t="s">
        <v>31</v>
      </c>
      <c r="F5" s="133" t="s">
        <v>1</v>
      </c>
      <c r="I5" s="59"/>
      <c r="J5" s="59"/>
      <c r="K5" s="59"/>
      <c r="L5" s="59"/>
    </row>
    <row r="6" spans="1:12" x14ac:dyDescent="0.2">
      <c r="A6" s="4" t="s">
        <v>6</v>
      </c>
      <c r="B6" s="5">
        <v>14746241.048604047</v>
      </c>
      <c r="C6" s="5">
        <v>21543540.45730985</v>
      </c>
      <c r="D6" s="9">
        <v>6797299.4087058026</v>
      </c>
      <c r="E6" s="130">
        <v>0.46095132897269903</v>
      </c>
      <c r="F6" s="136">
        <v>7001</v>
      </c>
      <c r="I6" s="59"/>
      <c r="J6" s="59"/>
      <c r="K6" s="59"/>
      <c r="L6" s="59"/>
    </row>
    <row r="7" spans="1:12" x14ac:dyDescent="0.2">
      <c r="A7" s="4" t="s">
        <v>37</v>
      </c>
      <c r="B7" s="5">
        <v>9418994.1691085491</v>
      </c>
      <c r="C7" s="5">
        <v>13267140.293538071</v>
      </c>
      <c r="D7" s="9">
        <v>3848146.1244295221</v>
      </c>
      <c r="E7" s="130">
        <v>0.40855170470858521</v>
      </c>
      <c r="F7" s="136">
        <v>7007</v>
      </c>
      <c r="I7" s="59"/>
      <c r="J7" s="60"/>
      <c r="K7" s="60"/>
      <c r="L7" s="59"/>
    </row>
    <row r="8" spans="1:12" x14ac:dyDescent="0.2">
      <c r="A8" s="4" t="s">
        <v>7</v>
      </c>
      <c r="B8" s="5">
        <v>6005361.4742061999</v>
      </c>
      <c r="C8" s="5">
        <v>8013963.7180430032</v>
      </c>
      <c r="D8" s="9">
        <v>2008602.2438368034</v>
      </c>
      <c r="E8" s="130">
        <v>0.33446816689786424</v>
      </c>
      <c r="F8" s="136">
        <v>7003</v>
      </c>
      <c r="I8" s="59"/>
      <c r="J8" s="60"/>
      <c r="K8" s="60"/>
      <c r="L8" s="59"/>
    </row>
    <row r="9" spans="1:12" x14ac:dyDescent="0.2">
      <c r="A9" s="4" t="s">
        <v>8</v>
      </c>
      <c r="B9" s="5">
        <v>3742174.8853331646</v>
      </c>
      <c r="C9" s="5">
        <v>4891901.2259042049</v>
      </c>
      <c r="D9" s="9">
        <v>1149726.3405710403</v>
      </c>
      <c r="E9" s="130">
        <v>0.30723479682288568</v>
      </c>
      <c r="F9" s="136">
        <v>7004</v>
      </c>
      <c r="I9" s="59"/>
      <c r="J9" s="60"/>
      <c r="K9" s="60"/>
      <c r="L9" s="59"/>
    </row>
    <row r="10" spans="1:12" x14ac:dyDescent="0.2">
      <c r="A10" s="4" t="s">
        <v>36</v>
      </c>
      <c r="B10" s="5">
        <v>2971497.6501904209</v>
      </c>
      <c r="C10" s="5">
        <v>4145317.0181725994</v>
      </c>
      <c r="D10" s="9">
        <v>1173819.3679821785</v>
      </c>
      <c r="E10" s="130">
        <v>0.39502618079033552</v>
      </c>
      <c r="F10" s="136">
        <v>7005</v>
      </c>
      <c r="I10" s="59"/>
      <c r="J10" s="60"/>
      <c r="K10" s="60"/>
      <c r="L10" s="59"/>
    </row>
    <row r="11" spans="1:12" x14ac:dyDescent="0.2">
      <c r="A11" s="4" t="s">
        <v>10</v>
      </c>
      <c r="B11" s="5">
        <v>2790167.5918633281</v>
      </c>
      <c r="C11" s="5">
        <v>3498609.6350929197</v>
      </c>
      <c r="D11" s="9">
        <v>708442.04322959157</v>
      </c>
      <c r="E11" s="130">
        <v>0.25390662743540798</v>
      </c>
      <c r="F11" s="136">
        <v>7006</v>
      </c>
      <c r="I11" s="59"/>
      <c r="J11" s="60"/>
      <c r="K11" s="60"/>
      <c r="L11" s="59"/>
    </row>
    <row r="12" spans="1:12" x14ac:dyDescent="0.2">
      <c r="A12" s="4" t="s">
        <v>9</v>
      </c>
      <c r="B12" s="5">
        <v>2148918.2729303818</v>
      </c>
      <c r="C12" s="5">
        <v>2923620.2536393208</v>
      </c>
      <c r="D12" s="9">
        <v>774701.98070893902</v>
      </c>
      <c r="E12" s="130">
        <v>0.36050788457976735</v>
      </c>
      <c r="F12" s="136">
        <v>7002</v>
      </c>
      <c r="I12" s="59"/>
      <c r="J12" s="59"/>
      <c r="K12" s="59"/>
      <c r="L12" s="59"/>
    </row>
    <row r="13" spans="1:12" x14ac:dyDescent="0.2">
      <c r="A13" s="4" t="s">
        <v>11</v>
      </c>
      <c r="B13" s="5">
        <v>952935.59593882947</v>
      </c>
      <c r="C13" s="5">
        <v>1159821.3384273362</v>
      </c>
      <c r="D13" s="9">
        <v>206885.74248850672</v>
      </c>
      <c r="E13" s="130">
        <v>0.21710359374778468</v>
      </c>
      <c r="F13" s="136">
        <v>7008</v>
      </c>
      <c r="I13" s="59"/>
      <c r="J13" s="61"/>
      <c r="K13" s="61"/>
      <c r="L13" s="59"/>
    </row>
    <row r="14" spans="1:12" x14ac:dyDescent="0.2">
      <c r="A14" s="4" t="s">
        <v>14</v>
      </c>
      <c r="B14" s="5">
        <v>124965.80352409312</v>
      </c>
      <c r="C14" s="5">
        <v>156048.73555184083</v>
      </c>
      <c r="D14" s="9">
        <v>31082.932027747709</v>
      </c>
      <c r="E14" s="130">
        <v>0.2487315021485457</v>
      </c>
      <c r="F14" s="136">
        <v>6013</v>
      </c>
      <c r="I14" s="59"/>
      <c r="J14" s="61"/>
      <c r="K14" s="61"/>
      <c r="L14" s="59"/>
    </row>
    <row r="15" spans="1:12" x14ac:dyDescent="0.2">
      <c r="A15" s="14" t="s">
        <v>39</v>
      </c>
      <c r="B15" s="5">
        <v>59869.462520464767</v>
      </c>
      <c r="C15" s="5">
        <v>127507.05869390999</v>
      </c>
      <c r="D15" s="9">
        <v>67637.596173445228</v>
      </c>
      <c r="E15" s="130">
        <v>1.1297511840919756</v>
      </c>
      <c r="F15" s="136">
        <v>9386</v>
      </c>
      <c r="I15" s="59"/>
      <c r="J15" s="61"/>
      <c r="K15" s="62"/>
      <c r="L15" s="59"/>
    </row>
    <row r="16" spans="1:12" x14ac:dyDescent="0.2">
      <c r="A16" s="4" t="s">
        <v>40</v>
      </c>
      <c r="B16" s="5">
        <v>32178.756703451727</v>
      </c>
      <c r="C16" s="5">
        <v>58624.434327466341</v>
      </c>
      <c r="D16" s="9">
        <v>26445.677624014614</v>
      </c>
      <c r="E16" s="130">
        <v>0.82183652611966385</v>
      </c>
      <c r="F16" s="136">
        <v>6008</v>
      </c>
      <c r="I16" s="59"/>
      <c r="J16" s="61"/>
      <c r="K16" s="61"/>
      <c r="L16" s="59"/>
    </row>
    <row r="17" spans="1:12" x14ac:dyDescent="0.2">
      <c r="A17" s="4" t="s">
        <v>12</v>
      </c>
      <c r="B17" s="5">
        <v>26056.444331724048</v>
      </c>
      <c r="C17" s="5">
        <v>48189.942770159127</v>
      </c>
      <c r="D17" s="9">
        <v>22133.498438435079</v>
      </c>
      <c r="E17" s="130">
        <v>0.8494443123802301</v>
      </c>
      <c r="F17" s="136">
        <v>6004</v>
      </c>
      <c r="I17" s="59"/>
      <c r="J17" s="63"/>
      <c r="K17" s="63"/>
      <c r="L17" s="59"/>
    </row>
    <row r="18" spans="1:12" x14ac:dyDescent="0.2">
      <c r="A18" s="4" t="s">
        <v>19</v>
      </c>
      <c r="B18" s="5">
        <v>31482.144889938118</v>
      </c>
      <c r="C18" s="5">
        <v>32668.830306314423</v>
      </c>
      <c r="D18" s="9">
        <v>1186.6854163763055</v>
      </c>
      <c r="E18" s="130">
        <v>3.7693918903078848E-2</v>
      </c>
      <c r="F18" s="136">
        <v>6007</v>
      </c>
      <c r="I18" s="59"/>
      <c r="J18" s="59"/>
      <c r="K18" s="59"/>
      <c r="L18" s="59"/>
    </row>
    <row r="19" spans="1:12" x14ac:dyDescent="0.2">
      <c r="A19" s="4" t="s">
        <v>20</v>
      </c>
      <c r="B19" s="5">
        <v>13379.578534235723</v>
      </c>
      <c r="C19" s="5">
        <v>31363.629061143598</v>
      </c>
      <c r="D19" s="9">
        <v>17984.050526907875</v>
      </c>
      <c r="E19" s="130">
        <v>1.3441417815135364</v>
      </c>
      <c r="F19" s="136">
        <v>6014</v>
      </c>
    </row>
    <row r="20" spans="1:12" x14ac:dyDescent="0.2">
      <c r="A20" s="4" t="s">
        <v>16</v>
      </c>
      <c r="B20" s="5">
        <v>11067.202354765332</v>
      </c>
      <c r="C20" s="5">
        <v>28100.757937676921</v>
      </c>
      <c r="D20" s="9">
        <v>17033.555582911591</v>
      </c>
      <c r="E20" s="130">
        <v>1.5391022082086769</v>
      </c>
      <c r="F20" s="136">
        <v>6006</v>
      </c>
    </row>
    <row r="21" spans="1:12" x14ac:dyDescent="0.2">
      <c r="A21" s="4" t="s">
        <v>13</v>
      </c>
      <c r="B21" s="5">
        <v>20666.915496772344</v>
      </c>
      <c r="C21" s="5">
        <v>11248.151355718564</v>
      </c>
      <c r="D21" s="9">
        <v>-9418.7641410537799</v>
      </c>
      <c r="E21" s="130">
        <v>-0.45574116478701215</v>
      </c>
      <c r="F21" s="136">
        <v>6019</v>
      </c>
    </row>
    <row r="22" spans="1:12" x14ac:dyDescent="0.2">
      <c r="A22" s="4" t="s">
        <v>24</v>
      </c>
      <c r="B22" s="5">
        <v>6890.1963061222468</v>
      </c>
      <c r="C22" s="5">
        <v>17668.482717152616</v>
      </c>
      <c r="D22" s="9">
        <v>10778.286411030369</v>
      </c>
      <c r="E22" s="130">
        <v>1.5642930813819311</v>
      </c>
      <c r="F22" s="136">
        <v>8694</v>
      </c>
    </row>
    <row r="23" spans="1:12" x14ac:dyDescent="0.2">
      <c r="A23" s="4" t="s">
        <v>15</v>
      </c>
      <c r="B23" s="5">
        <v>4123.0793653531982</v>
      </c>
      <c r="C23" s="5">
        <v>19040.512607584631</v>
      </c>
      <c r="D23" s="9">
        <v>14917.433242231433</v>
      </c>
      <c r="E23" s="130">
        <v>3.6180320387680798</v>
      </c>
      <c r="F23" s="136">
        <v>6010</v>
      </c>
    </row>
    <row r="24" spans="1:12" x14ac:dyDescent="0.2">
      <c r="A24" s="4" t="s">
        <v>18</v>
      </c>
      <c r="B24" s="5">
        <v>4114.7542067011109</v>
      </c>
      <c r="C24" s="5">
        <v>14616.992806250615</v>
      </c>
      <c r="D24" s="9">
        <v>10502.238599549504</v>
      </c>
      <c r="E24" s="130">
        <v>2.5523368036044563</v>
      </c>
      <c r="F24" s="136">
        <v>6022</v>
      </c>
    </row>
    <row r="25" spans="1:12" x14ac:dyDescent="0.2">
      <c r="A25" s="4" t="s">
        <v>41</v>
      </c>
      <c r="B25" s="5">
        <v>8323.5711252820984</v>
      </c>
      <c r="C25" s="5">
        <v>10480.133564085198</v>
      </c>
      <c r="D25" s="9">
        <v>2156.5624388030992</v>
      </c>
      <c r="E25" s="130">
        <v>0.25909100869610341</v>
      </c>
      <c r="F25" s="136">
        <v>8396</v>
      </c>
    </row>
    <row r="26" spans="1:12" x14ac:dyDescent="0.2">
      <c r="A26" s="4" t="s">
        <v>21</v>
      </c>
      <c r="B26" s="5">
        <v>2803.2381010917302</v>
      </c>
      <c r="C26" s="5">
        <v>0</v>
      </c>
      <c r="D26" s="9">
        <v>-2803.2381010917302</v>
      </c>
      <c r="E26" s="130">
        <v>-1</v>
      </c>
      <c r="F26" s="136">
        <v>8563</v>
      </c>
    </row>
    <row r="27" spans="1:12" x14ac:dyDescent="0.2">
      <c r="A27" s="4" t="s">
        <v>42</v>
      </c>
      <c r="B27" s="5">
        <v>2203.3268151622046</v>
      </c>
      <c r="C27" s="5">
        <v>0</v>
      </c>
      <c r="D27" s="9">
        <v>-2203.3268151622046</v>
      </c>
      <c r="E27" s="130">
        <v>-1</v>
      </c>
      <c r="F27" s="136">
        <v>8619</v>
      </c>
    </row>
    <row r="28" spans="1:12" x14ac:dyDescent="0.2">
      <c r="A28" s="4" t="s">
        <v>22</v>
      </c>
      <c r="B28" s="5">
        <v>584.83754991662011</v>
      </c>
      <c r="C28" s="5">
        <v>528.39817340685363</v>
      </c>
      <c r="D28" s="9">
        <v>-56.439376509766475</v>
      </c>
      <c r="E28" s="130">
        <v>-9.6504365216995722E-2</v>
      </c>
      <c r="F28" s="136">
        <v>6012</v>
      </c>
    </row>
    <row r="29" spans="1:12" x14ac:dyDescent="0.2">
      <c r="A29" s="4" t="s">
        <v>23</v>
      </c>
      <c r="B29" s="5">
        <v>0</v>
      </c>
      <c r="C29" s="5">
        <v>0</v>
      </c>
      <c r="D29" s="9">
        <v>0</v>
      </c>
      <c r="E29" s="130">
        <v>0</v>
      </c>
      <c r="F29" s="136">
        <v>8979</v>
      </c>
    </row>
    <row r="30" spans="1:12" x14ac:dyDescent="0.2">
      <c r="A30" s="4" t="s">
        <v>17</v>
      </c>
      <c r="B30" s="5">
        <v>0</v>
      </c>
      <c r="C30" s="5">
        <v>0</v>
      </c>
      <c r="D30" s="9">
        <v>0</v>
      </c>
      <c r="E30" s="130">
        <v>0</v>
      </c>
      <c r="F30" s="136">
        <v>8509</v>
      </c>
    </row>
    <row r="31" spans="1:12" x14ac:dyDescent="0.2">
      <c r="A31" s="4" t="s">
        <v>25</v>
      </c>
      <c r="B31" s="5">
        <v>0</v>
      </c>
      <c r="C31" s="5">
        <v>0</v>
      </c>
      <c r="D31" s="9">
        <v>0</v>
      </c>
      <c r="E31" s="130">
        <v>0</v>
      </c>
      <c r="F31" s="136">
        <v>8530</v>
      </c>
    </row>
    <row r="32" spans="1:12" x14ac:dyDescent="0.2">
      <c r="A32" s="4" t="s">
        <v>26</v>
      </c>
      <c r="B32" s="5">
        <v>0</v>
      </c>
      <c r="C32" s="5">
        <v>0</v>
      </c>
      <c r="D32" s="9">
        <v>0</v>
      </c>
      <c r="E32" s="130">
        <v>0</v>
      </c>
      <c r="F32" s="136">
        <v>8717</v>
      </c>
    </row>
    <row r="33" spans="1:6" x14ac:dyDescent="0.2">
      <c r="A33" s="7" t="s">
        <v>27</v>
      </c>
      <c r="B33" s="99">
        <v>43125000.000000007</v>
      </c>
      <c r="C33" s="99">
        <v>60000000</v>
      </c>
      <c r="D33" s="99">
        <v>16875000.000000026</v>
      </c>
      <c r="E33" s="130">
        <v>0.39130434782608747</v>
      </c>
      <c r="F33" s="136"/>
    </row>
  </sheetData>
  <pageMargins left="0.70866141732283472" right="0.70866141732283472" top="0.74803149606299213" bottom="0.74803149606299213" header="0.31496062992125984" footer="0.31496062992125984"/>
  <pageSetup paperSize="9" scale="90"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34"/>
  <sheetViews>
    <sheetView showGridLines="0" topLeftCell="A2" workbookViewId="0">
      <selection activeCell="A2" sqref="A2"/>
    </sheetView>
  </sheetViews>
  <sheetFormatPr defaultRowHeight="15" x14ac:dyDescent="0.2"/>
  <cols>
    <col min="1" max="1" width="46.88671875" customWidth="1"/>
    <col min="2" max="8" width="10.77734375" customWidth="1"/>
    <col min="9" max="9" width="9.21875" bestFit="1" customWidth="1"/>
  </cols>
  <sheetData>
    <row r="2" spans="1:9" ht="15.75" x14ac:dyDescent="0.25">
      <c r="B2" s="13"/>
      <c r="C2" s="13"/>
      <c r="D2" s="13"/>
      <c r="E2" s="13"/>
    </row>
    <row r="3" spans="1:9" ht="15.75" x14ac:dyDescent="0.25">
      <c r="A3" s="1" t="s">
        <v>246</v>
      </c>
      <c r="B3" s="13"/>
      <c r="C3" s="13"/>
      <c r="D3" s="2"/>
      <c r="E3" s="13"/>
      <c r="H3" s="127" t="s">
        <v>247</v>
      </c>
    </row>
    <row r="4" spans="1:9" ht="15.75" x14ac:dyDescent="0.25">
      <c r="A4" s="2" t="s">
        <v>0</v>
      </c>
      <c r="B4" s="13"/>
      <c r="C4" s="13"/>
      <c r="D4" s="13"/>
      <c r="E4" s="13"/>
      <c r="H4" s="2"/>
    </row>
    <row r="6" spans="1:9" ht="33.75" customHeight="1" x14ac:dyDescent="0.2">
      <c r="A6" s="3" t="s">
        <v>2</v>
      </c>
      <c r="B6" s="3" t="s">
        <v>148</v>
      </c>
      <c r="C6" s="3" t="s">
        <v>174</v>
      </c>
      <c r="D6" s="3" t="s">
        <v>175</v>
      </c>
      <c r="E6" s="3" t="s">
        <v>176</v>
      </c>
      <c r="F6" s="3" t="s">
        <v>34</v>
      </c>
      <c r="G6" s="3" t="s">
        <v>30</v>
      </c>
      <c r="H6" s="3" t="s">
        <v>31</v>
      </c>
      <c r="I6" s="133" t="s">
        <v>1</v>
      </c>
    </row>
    <row r="7" spans="1:9" x14ac:dyDescent="0.2">
      <c r="A7" s="4" t="s">
        <v>6</v>
      </c>
      <c r="B7" s="130">
        <v>0.35905900762183085</v>
      </c>
      <c r="C7" s="5">
        <v>21543540.45730985</v>
      </c>
      <c r="D7" s="130">
        <v>0.34179648688494274</v>
      </c>
      <c r="E7" s="5">
        <v>20507789.213096566</v>
      </c>
      <c r="F7" s="130">
        <v>-1.726252073688811E-2</v>
      </c>
      <c r="G7" s="9">
        <v>-1035751.2442132831</v>
      </c>
      <c r="H7" s="130">
        <v>-4.8077113706807027E-2</v>
      </c>
      <c r="I7" s="136">
        <v>7001</v>
      </c>
    </row>
    <row r="8" spans="1:9" x14ac:dyDescent="0.2">
      <c r="A8" s="4" t="s">
        <v>37</v>
      </c>
      <c r="B8" s="130">
        <v>0.22111900489230119</v>
      </c>
      <c r="C8" s="5">
        <v>13267140.293538071</v>
      </c>
      <c r="D8" s="130">
        <v>0.21290560924570787</v>
      </c>
      <c r="E8" s="5">
        <v>12774336.554742474</v>
      </c>
      <c r="F8" s="130">
        <v>-8.2133956465933189E-3</v>
      </c>
      <c r="G8" s="9">
        <v>-492803.73879559711</v>
      </c>
      <c r="H8" s="130">
        <v>-3.7144684377508501E-2</v>
      </c>
      <c r="I8" s="136">
        <v>7007</v>
      </c>
    </row>
    <row r="9" spans="1:9" x14ac:dyDescent="0.2">
      <c r="A9" s="4" t="s">
        <v>7</v>
      </c>
      <c r="B9" s="130">
        <v>0.13356606196738338</v>
      </c>
      <c r="C9" s="5">
        <v>8013963.7180430032</v>
      </c>
      <c r="D9" s="130">
        <v>0.13521843371818174</v>
      </c>
      <c r="E9" s="5">
        <v>8113106.0230909046</v>
      </c>
      <c r="F9" s="130">
        <v>1.6523717507983537E-3</v>
      </c>
      <c r="G9" s="9">
        <v>99142.305047901347</v>
      </c>
      <c r="H9" s="130">
        <v>1.2371194646749878E-2</v>
      </c>
      <c r="I9" s="136">
        <v>7003</v>
      </c>
    </row>
    <row r="10" spans="1:9" x14ac:dyDescent="0.2">
      <c r="A10" s="4" t="s">
        <v>8</v>
      </c>
      <c r="B10" s="130">
        <v>8.1531687098403416E-2</v>
      </c>
      <c r="C10" s="5">
        <v>4891901.2259042049</v>
      </c>
      <c r="D10" s="130">
        <v>0.10903969663081016</v>
      </c>
      <c r="E10" s="5">
        <v>6542381.7978486102</v>
      </c>
      <c r="F10" s="130">
        <v>2.7508009532406744E-2</v>
      </c>
      <c r="G10" s="9">
        <v>1650480.5719444053</v>
      </c>
      <c r="H10" s="130">
        <v>0.3373904123829351</v>
      </c>
      <c r="I10" s="136">
        <v>7004</v>
      </c>
    </row>
    <row r="11" spans="1:9" x14ac:dyDescent="0.2">
      <c r="A11" s="4" t="s">
        <v>36</v>
      </c>
      <c r="B11" s="130">
        <v>6.9088616969543326E-2</v>
      </c>
      <c r="C11" s="5">
        <v>4145317.0181725994</v>
      </c>
      <c r="D11" s="130">
        <v>6.7774610718578765E-2</v>
      </c>
      <c r="E11" s="5">
        <v>4066476.6431147265</v>
      </c>
      <c r="F11" s="130">
        <v>-1.3140062509645611E-3</v>
      </c>
      <c r="G11" s="9">
        <v>-78840.37505787285</v>
      </c>
      <c r="H11" s="130">
        <v>-1.9019142495554767E-2</v>
      </c>
      <c r="I11" s="136">
        <v>7005</v>
      </c>
    </row>
    <row r="12" spans="1:9" x14ac:dyDescent="0.2">
      <c r="A12" s="4" t="s">
        <v>10</v>
      </c>
      <c r="B12" s="130">
        <v>5.8310160584881997E-2</v>
      </c>
      <c r="C12" s="5">
        <v>3498609.6350929197</v>
      </c>
      <c r="D12" s="130">
        <v>6.0808687722457157E-2</v>
      </c>
      <c r="E12" s="5">
        <v>3648521.2633474297</v>
      </c>
      <c r="F12" s="130">
        <v>2.49852713757516E-3</v>
      </c>
      <c r="G12" s="9">
        <v>149911.62825451</v>
      </c>
      <c r="H12" s="130">
        <v>4.2848915395080504E-2</v>
      </c>
      <c r="I12" s="136">
        <v>7006</v>
      </c>
    </row>
    <row r="13" spans="1:9" x14ac:dyDescent="0.2">
      <c r="A13" s="4" t="s">
        <v>9</v>
      </c>
      <c r="B13" s="130">
        <v>4.8727004227322013E-2</v>
      </c>
      <c r="C13" s="5">
        <v>2923620.2536393208</v>
      </c>
      <c r="D13" s="130">
        <v>4.2396402940166333E-2</v>
      </c>
      <c r="E13" s="5">
        <v>2543784.1764099803</v>
      </c>
      <c r="F13" s="130">
        <v>-6.3306012871556794E-3</v>
      </c>
      <c r="G13" s="9">
        <v>-379836.07722934056</v>
      </c>
      <c r="H13" s="130">
        <v>-0.12991977215800199</v>
      </c>
      <c r="I13" s="136">
        <v>7002</v>
      </c>
    </row>
    <row r="14" spans="1:9" x14ac:dyDescent="0.2">
      <c r="A14" s="4" t="s">
        <v>11</v>
      </c>
      <c r="B14" s="130">
        <v>1.9330355640455602E-2</v>
      </c>
      <c r="C14" s="5">
        <v>1159821.3384273362</v>
      </c>
      <c r="D14" s="130">
        <v>2.3010317719735711E-2</v>
      </c>
      <c r="E14" s="5">
        <v>1380619.0631841428</v>
      </c>
      <c r="F14" s="130">
        <v>3.6799620792801087E-3</v>
      </c>
      <c r="G14" s="9">
        <v>220797.72475680662</v>
      </c>
      <c r="H14" s="130">
        <v>0.19037218702683817</v>
      </c>
      <c r="I14" s="136">
        <v>7008</v>
      </c>
    </row>
    <row r="15" spans="1:9" x14ac:dyDescent="0.2">
      <c r="A15" s="4" t="s">
        <v>14</v>
      </c>
      <c r="B15" s="130">
        <v>2.6008122591973473E-3</v>
      </c>
      <c r="C15" s="5">
        <v>156048.73555184083</v>
      </c>
      <c r="D15" s="130">
        <v>2.5700775783520902E-3</v>
      </c>
      <c r="E15" s="5">
        <v>154204.65470112543</v>
      </c>
      <c r="F15" s="130">
        <v>-3.0734680845257052E-5</v>
      </c>
      <c r="G15" s="9">
        <v>-1844.0808507153997</v>
      </c>
      <c r="H15" s="130">
        <v>-1.1817339270286999E-2</v>
      </c>
      <c r="I15" s="136">
        <v>6013</v>
      </c>
    </row>
    <row r="16" spans="1:9" x14ac:dyDescent="0.2">
      <c r="A16" s="14" t="s">
        <v>39</v>
      </c>
      <c r="B16" s="130">
        <v>2.1251176448984998E-3</v>
      </c>
      <c r="C16" s="5">
        <v>127507.05869390999</v>
      </c>
      <c r="D16" s="130">
        <v>3.1956883012109323E-4</v>
      </c>
      <c r="E16" s="5">
        <v>19174.129807265595</v>
      </c>
      <c r="F16" s="130">
        <v>-1.8055488147774065E-3</v>
      </c>
      <c r="G16" s="9">
        <v>-108332.9288866444</v>
      </c>
      <c r="H16" s="130">
        <v>-0.84962299339604019</v>
      </c>
      <c r="I16" s="136">
        <v>9386</v>
      </c>
    </row>
    <row r="17" spans="1:9" x14ac:dyDescent="0.2">
      <c r="A17" s="4" t="s">
        <v>40</v>
      </c>
      <c r="B17" s="130">
        <v>9.7707390545777231E-4</v>
      </c>
      <c r="C17" s="5">
        <v>58624.434327466341</v>
      </c>
      <c r="D17" s="130">
        <v>2.2951499911291311E-4</v>
      </c>
      <c r="E17" s="5">
        <v>13770.899946774789</v>
      </c>
      <c r="F17" s="130">
        <v>-7.4755890634485914E-4</v>
      </c>
      <c r="G17" s="9">
        <v>-44853.534380691548</v>
      </c>
      <c r="H17" s="130">
        <v>-0.76509965333135943</v>
      </c>
      <c r="I17" s="136">
        <v>6008</v>
      </c>
    </row>
    <row r="18" spans="1:9" x14ac:dyDescent="0.2">
      <c r="A18" s="4" t="s">
        <v>12</v>
      </c>
      <c r="B18" s="130">
        <v>8.0316571283598544E-4</v>
      </c>
      <c r="C18" s="5">
        <v>48189.942770159127</v>
      </c>
      <c r="D18" s="130">
        <v>9.6953927499135993E-4</v>
      </c>
      <c r="E18" s="5">
        <v>58172.356499481604</v>
      </c>
      <c r="F18" s="130">
        <v>1.6637356215537448E-4</v>
      </c>
      <c r="G18" s="9">
        <v>9982.4137293224776</v>
      </c>
      <c r="H18" s="130">
        <v>0.20714724184117381</v>
      </c>
      <c r="I18" s="136">
        <v>6004</v>
      </c>
    </row>
    <row r="19" spans="1:9" x14ac:dyDescent="0.2">
      <c r="A19" s="4" t="s">
        <v>19</v>
      </c>
      <c r="B19" s="130">
        <v>5.4448050510524037E-4</v>
      </c>
      <c r="C19" s="5">
        <v>32668.830306314423</v>
      </c>
      <c r="D19" s="130">
        <v>5.5229973101657347E-4</v>
      </c>
      <c r="E19" s="5">
        <v>33137.983860994413</v>
      </c>
      <c r="F19" s="130">
        <v>7.8192259113330984E-6</v>
      </c>
      <c r="G19" s="9">
        <v>469.15355467998961</v>
      </c>
      <c r="H19" s="130">
        <v>1.4360892333182461E-2</v>
      </c>
      <c r="I19" s="136">
        <v>6007</v>
      </c>
    </row>
    <row r="20" spans="1:9" x14ac:dyDescent="0.2">
      <c r="A20" s="4" t="s">
        <v>20</v>
      </c>
      <c r="B20" s="130">
        <v>5.2272715101905995E-4</v>
      </c>
      <c r="C20" s="5">
        <v>31363.629061143598</v>
      </c>
      <c r="D20" s="130">
        <v>2.1299417139667042E-4</v>
      </c>
      <c r="E20" s="5">
        <v>12779.650283800227</v>
      </c>
      <c r="F20" s="130">
        <v>-3.0973297962238956E-4</v>
      </c>
      <c r="G20" s="9">
        <v>-18583.978777343371</v>
      </c>
      <c r="H20" s="130">
        <v>-0.59253279463016806</v>
      </c>
      <c r="I20" s="136">
        <v>6014</v>
      </c>
    </row>
    <row r="21" spans="1:9" x14ac:dyDescent="0.2">
      <c r="A21" s="4" t="s">
        <v>16</v>
      </c>
      <c r="B21" s="130">
        <v>4.683459656279487E-4</v>
      </c>
      <c r="C21" s="5">
        <v>28100.757937676921</v>
      </c>
      <c r="D21" s="130">
        <v>1.2214129957476201E-4</v>
      </c>
      <c r="E21" s="5">
        <v>7328.4779744857206</v>
      </c>
      <c r="F21" s="130">
        <v>-3.4620466605318669E-4</v>
      </c>
      <c r="G21" s="9">
        <v>-20772.279963191198</v>
      </c>
      <c r="H21" s="130">
        <v>-0.73920710641545195</v>
      </c>
      <c r="I21" s="136">
        <v>6006</v>
      </c>
    </row>
    <row r="22" spans="1:9" x14ac:dyDescent="0.2">
      <c r="A22" s="4" t="s">
        <v>13</v>
      </c>
      <c r="B22" s="130">
        <v>1.8746918926197608E-4</v>
      </c>
      <c r="C22" s="5">
        <v>11248.151355718564</v>
      </c>
      <c r="D22" s="130">
        <v>9.3286085127206909E-4</v>
      </c>
      <c r="E22" s="5">
        <v>55971.651076324153</v>
      </c>
      <c r="F22" s="130">
        <v>7.4539166201009299E-4</v>
      </c>
      <c r="G22" s="9">
        <v>44723.499720605585</v>
      </c>
      <c r="H22" s="130">
        <v>3.9760755617738144</v>
      </c>
      <c r="I22" s="136">
        <v>6019</v>
      </c>
    </row>
    <row r="23" spans="1:9" x14ac:dyDescent="0.2">
      <c r="A23" s="4" t="s">
        <v>24</v>
      </c>
      <c r="B23" s="130">
        <v>2.944747119525436E-4</v>
      </c>
      <c r="C23" s="5">
        <v>17668.482717152616</v>
      </c>
      <c r="D23" s="130">
        <v>3.2412723475863626E-4</v>
      </c>
      <c r="E23" s="5">
        <v>19447.634085518177</v>
      </c>
      <c r="F23" s="130">
        <v>2.9652522806092655E-5</v>
      </c>
      <c r="G23" s="9">
        <v>1779.1513683655612</v>
      </c>
      <c r="H23" s="130">
        <v>0.10069633011771609</v>
      </c>
      <c r="I23" s="136">
        <v>8694</v>
      </c>
    </row>
    <row r="24" spans="1:9" x14ac:dyDescent="0.2">
      <c r="A24" s="4" t="s">
        <v>15</v>
      </c>
      <c r="B24" s="130">
        <v>3.1734187679307717E-4</v>
      </c>
      <c r="C24" s="5">
        <v>19040.512607584631</v>
      </c>
      <c r="D24" s="130">
        <v>7.5839490477142289E-5</v>
      </c>
      <c r="E24" s="5">
        <v>4550.3694286285381</v>
      </c>
      <c r="F24" s="130">
        <v>-2.4150238631593488E-4</v>
      </c>
      <c r="G24" s="9">
        <v>-14490.143178956092</v>
      </c>
      <c r="H24" s="130">
        <v>-0.76101644307538563</v>
      </c>
      <c r="I24" s="136">
        <v>6010</v>
      </c>
    </row>
    <row r="25" spans="1:9" x14ac:dyDescent="0.2">
      <c r="A25" s="4" t="s">
        <v>18</v>
      </c>
      <c r="B25" s="130">
        <v>2.4361654677084357E-4</v>
      </c>
      <c r="C25" s="5">
        <v>14616.992806250615</v>
      </c>
      <c r="D25" s="130">
        <v>1.6476373266082905E-5</v>
      </c>
      <c r="E25" s="5">
        <v>988.58239596497447</v>
      </c>
      <c r="F25" s="130">
        <v>-2.2714017350476066E-4</v>
      </c>
      <c r="G25" s="9">
        <v>-13628.41041028564</v>
      </c>
      <c r="H25" s="130">
        <v>-0.9323675937267869</v>
      </c>
      <c r="I25" s="136">
        <v>6022</v>
      </c>
    </row>
    <row r="26" spans="1:9" x14ac:dyDescent="0.2">
      <c r="A26" s="4" t="s">
        <v>41</v>
      </c>
      <c r="B26" s="130">
        <v>1.7466889273475328E-4</v>
      </c>
      <c r="C26" s="5">
        <v>10480.133564085198</v>
      </c>
      <c r="D26" s="130">
        <v>5.2267681412593141E-4</v>
      </c>
      <c r="E26" s="5">
        <v>31360.60884755589</v>
      </c>
      <c r="F26" s="130">
        <v>3.4800792139117809E-4</v>
      </c>
      <c r="G26" s="9">
        <v>20880.475283470692</v>
      </c>
      <c r="H26" s="130">
        <v>1.9923863713938585</v>
      </c>
      <c r="I26" s="136">
        <v>8396</v>
      </c>
    </row>
    <row r="27" spans="1:9" x14ac:dyDescent="0.2">
      <c r="A27" s="4" t="s">
        <v>21</v>
      </c>
      <c r="B27" s="130">
        <v>0</v>
      </c>
      <c r="C27" s="5">
        <v>0</v>
      </c>
      <c r="D27" s="130">
        <v>7.3286173499885736E-6</v>
      </c>
      <c r="E27" s="5">
        <v>439.71704099931446</v>
      </c>
      <c r="F27" s="130">
        <v>7.3286173499885736E-6</v>
      </c>
      <c r="G27" s="9">
        <v>439.71704099931446</v>
      </c>
      <c r="H27" s="130">
        <v>0</v>
      </c>
      <c r="I27" s="136">
        <v>8563</v>
      </c>
    </row>
    <row r="28" spans="1:9" x14ac:dyDescent="0.2">
      <c r="A28" s="4" t="s">
        <v>42</v>
      </c>
      <c r="B28" s="130">
        <v>0</v>
      </c>
      <c r="C28" s="5">
        <v>0</v>
      </c>
      <c r="D28" s="130">
        <v>5.6807828915137478E-5</v>
      </c>
      <c r="E28" s="5">
        <v>3408.4697349082489</v>
      </c>
      <c r="F28" s="130">
        <v>5.6807828915137478E-5</v>
      </c>
      <c r="G28" s="9">
        <v>3408.4697349082489</v>
      </c>
      <c r="H28" s="130">
        <v>0</v>
      </c>
      <c r="I28" s="136">
        <v>8619</v>
      </c>
    </row>
    <row r="29" spans="1:9" x14ac:dyDescent="0.2">
      <c r="A29" s="4" t="s">
        <v>22</v>
      </c>
      <c r="B29" s="130">
        <v>8.8066362234475607E-6</v>
      </c>
      <c r="C29" s="5">
        <v>528.39817340685363</v>
      </c>
      <c r="D29" s="130">
        <v>8.3546111084867138E-5</v>
      </c>
      <c r="E29" s="5">
        <v>5012.7666650920291</v>
      </c>
      <c r="F29" s="130">
        <v>7.4739474861419572E-5</v>
      </c>
      <c r="G29" s="9">
        <v>4484.3684916851753</v>
      </c>
      <c r="H29" s="130">
        <v>8.4867221678155218</v>
      </c>
      <c r="I29" s="136">
        <v>6012</v>
      </c>
    </row>
    <row r="30" spans="1:9" x14ac:dyDescent="0.2">
      <c r="A30" s="4" t="s">
        <v>23</v>
      </c>
      <c r="B30" s="130">
        <v>0</v>
      </c>
      <c r="C30" s="5">
        <v>0</v>
      </c>
      <c r="D30" s="130">
        <v>5.3955213604255432E-5</v>
      </c>
      <c r="E30" s="5">
        <v>3237.3128162553262</v>
      </c>
      <c r="F30" s="130">
        <v>5.3955213604255432E-5</v>
      </c>
      <c r="G30" s="9">
        <v>3237.3128162553262</v>
      </c>
      <c r="H30" s="130">
        <v>0</v>
      </c>
      <c r="I30" s="136">
        <v>8979</v>
      </c>
    </row>
    <row r="31" spans="1:9" x14ac:dyDescent="0.2">
      <c r="A31" s="4" t="s">
        <v>17</v>
      </c>
      <c r="B31" s="130">
        <v>0</v>
      </c>
      <c r="C31" s="5">
        <v>0</v>
      </c>
      <c r="D31" s="130">
        <v>0</v>
      </c>
      <c r="E31" s="5">
        <v>0</v>
      </c>
      <c r="F31" s="130">
        <v>0</v>
      </c>
      <c r="G31" s="9">
        <v>0</v>
      </c>
      <c r="H31" s="130">
        <v>0</v>
      </c>
      <c r="I31" s="136">
        <v>8509</v>
      </c>
    </row>
    <row r="32" spans="1:9" x14ac:dyDescent="0.2">
      <c r="A32" s="4" t="s">
        <v>25</v>
      </c>
      <c r="B32" s="130">
        <v>0</v>
      </c>
      <c r="C32" s="5">
        <v>0</v>
      </c>
      <c r="D32" s="130">
        <v>0</v>
      </c>
      <c r="E32" s="5">
        <v>0</v>
      </c>
      <c r="F32" s="130">
        <v>0</v>
      </c>
      <c r="G32" s="9">
        <v>0</v>
      </c>
      <c r="H32" s="130">
        <v>0</v>
      </c>
      <c r="I32" s="136">
        <v>8530</v>
      </c>
    </row>
    <row r="33" spans="1:9" x14ac:dyDescent="0.2">
      <c r="A33" s="4" t="s">
        <v>26</v>
      </c>
      <c r="B33" s="130">
        <v>0</v>
      </c>
      <c r="C33" s="5">
        <v>0</v>
      </c>
      <c r="D33" s="130">
        <v>0</v>
      </c>
      <c r="E33" s="5">
        <v>0</v>
      </c>
      <c r="F33" s="130">
        <v>0</v>
      </c>
      <c r="G33" s="9">
        <v>0</v>
      </c>
      <c r="H33" s="130">
        <v>0</v>
      </c>
      <c r="I33" s="136">
        <v>8717</v>
      </c>
    </row>
    <row r="34" spans="1:9" x14ac:dyDescent="0.2">
      <c r="A34" s="7" t="s">
        <v>27</v>
      </c>
      <c r="B34" s="130">
        <v>1.0000000000000004</v>
      </c>
      <c r="C34" s="6">
        <v>60000000</v>
      </c>
      <c r="D34" s="130">
        <v>1</v>
      </c>
      <c r="E34" s="6">
        <v>60000000.000000007</v>
      </c>
      <c r="F34" s="130">
        <v>-2.2495162200000807E-16</v>
      </c>
      <c r="G34" s="10">
        <v>-5.5665623222012073E-9</v>
      </c>
      <c r="H34" s="130">
        <v>-9.2776038703353458E-17</v>
      </c>
      <c r="I34" s="136"/>
    </row>
  </sheetData>
  <pageMargins left="0.70866141732283472" right="0.70866141732283472" top="0.74803149606299213" bottom="0.74803149606299213" header="0.31496062992125984" footer="0.31496062992125984"/>
  <pageSetup paperSize="9" scale="63"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3"/>
  <sheetViews>
    <sheetView showGridLines="0" workbookViewId="0"/>
  </sheetViews>
  <sheetFormatPr defaultRowHeight="15" x14ac:dyDescent="0.2"/>
  <cols>
    <col min="1" max="1" width="46.88671875" customWidth="1"/>
    <col min="2" max="3" width="10.109375" bestFit="1" customWidth="1"/>
    <col min="4" max="4" width="10.88671875" bestFit="1" customWidth="1"/>
    <col min="9" max="9" width="12" bestFit="1" customWidth="1"/>
    <col min="10" max="10" width="15" customWidth="1"/>
    <col min="11" max="11" width="11" bestFit="1" customWidth="1"/>
  </cols>
  <sheetData>
    <row r="1" spans="1:13" ht="15.75" x14ac:dyDescent="0.25">
      <c r="B1" s="13"/>
      <c r="C1" s="13"/>
      <c r="D1" s="13"/>
      <c r="E1" s="13"/>
    </row>
    <row r="2" spans="1:13" ht="15.75" x14ac:dyDescent="0.25">
      <c r="A2" s="1" t="s">
        <v>248</v>
      </c>
      <c r="B2" s="13"/>
      <c r="C2" s="13"/>
      <c r="D2" s="2"/>
      <c r="E2" s="13"/>
      <c r="H2" s="127" t="str">
        <f ca="1">MID(CELL("filename",H2),FIND("]",CELL("filename",H2))+1,255)</f>
        <v>2.2</v>
      </c>
    </row>
    <row r="3" spans="1:13" ht="15.75" x14ac:dyDescent="0.25">
      <c r="A3" s="2" t="s">
        <v>0</v>
      </c>
      <c r="B3" s="13"/>
      <c r="C3" s="13"/>
      <c r="D3" s="13"/>
      <c r="E3" s="13"/>
      <c r="H3" s="2"/>
    </row>
    <row r="4" spans="1:13" x14ac:dyDescent="0.2">
      <c r="H4" s="59"/>
      <c r="I4" s="59"/>
      <c r="J4" s="59"/>
      <c r="K4" s="59"/>
      <c r="L4" s="59"/>
      <c r="M4" s="59"/>
    </row>
    <row r="5" spans="1:13" ht="35.25" customHeight="1" x14ac:dyDescent="0.2">
      <c r="A5" s="3" t="s">
        <v>2</v>
      </c>
      <c r="B5" s="3" t="s">
        <v>149</v>
      </c>
      <c r="C5" s="3" t="s">
        <v>177</v>
      </c>
      <c r="D5" s="3" t="s">
        <v>30</v>
      </c>
      <c r="E5" s="3" t="s">
        <v>31</v>
      </c>
      <c r="F5" s="133" t="s">
        <v>1</v>
      </c>
      <c r="H5" s="59"/>
      <c r="I5" s="59"/>
      <c r="J5" s="59"/>
      <c r="K5" s="59"/>
      <c r="L5" s="59"/>
      <c r="M5" s="59"/>
    </row>
    <row r="6" spans="1:13" x14ac:dyDescent="0.2">
      <c r="A6" s="4" t="s">
        <v>6</v>
      </c>
      <c r="B6" s="5">
        <v>21688869.992057454</v>
      </c>
      <c r="C6" s="5">
        <v>22091611.117096975</v>
      </c>
      <c r="D6" s="9">
        <v>402741.1250395216</v>
      </c>
      <c r="E6" s="130">
        <v>1.8569022968324626E-2</v>
      </c>
      <c r="F6" s="136">
        <v>7001</v>
      </c>
      <c r="H6" s="59"/>
      <c r="I6" s="60"/>
      <c r="J6" s="60"/>
      <c r="K6" s="59"/>
      <c r="L6" s="59"/>
      <c r="M6" s="59"/>
    </row>
    <row r="7" spans="1:13" x14ac:dyDescent="0.2">
      <c r="A7" s="4" t="s">
        <v>37</v>
      </c>
      <c r="B7" s="5">
        <v>11842154.334993675</v>
      </c>
      <c r="C7" s="5">
        <v>12011823.509296237</v>
      </c>
      <c r="D7" s="9">
        <v>169669.17430256121</v>
      </c>
      <c r="E7" s="130">
        <v>1.4327559792155995E-2</v>
      </c>
      <c r="F7" s="136">
        <v>7007</v>
      </c>
      <c r="H7" s="59"/>
      <c r="I7" s="60"/>
      <c r="J7" s="60"/>
      <c r="K7" s="59"/>
      <c r="L7" s="59"/>
      <c r="M7" s="59"/>
    </row>
    <row r="8" spans="1:13" x14ac:dyDescent="0.2">
      <c r="A8" s="4" t="s">
        <v>8</v>
      </c>
      <c r="B8" s="5">
        <v>8554384.2591199949</v>
      </c>
      <c r="C8" s="5">
        <v>9439542.7056348585</v>
      </c>
      <c r="D8" s="9">
        <v>885158.44651486352</v>
      </c>
      <c r="E8" s="130">
        <v>0.10347424428253606</v>
      </c>
      <c r="F8" s="136">
        <v>7004</v>
      </c>
      <c r="H8" s="59"/>
      <c r="I8" s="60"/>
      <c r="J8" s="60"/>
      <c r="K8" s="59"/>
      <c r="L8" s="59"/>
      <c r="M8" s="59"/>
    </row>
    <row r="9" spans="1:13" x14ac:dyDescent="0.2">
      <c r="A9" s="4" t="s">
        <v>7</v>
      </c>
      <c r="B9" s="5">
        <v>8680947.0754127074</v>
      </c>
      <c r="C9" s="5">
        <v>9280506.1998472791</v>
      </c>
      <c r="D9" s="9">
        <v>599559.12443457171</v>
      </c>
      <c r="E9" s="130">
        <v>6.9066096040686628E-2</v>
      </c>
      <c r="F9" s="136">
        <v>7003</v>
      </c>
      <c r="H9" s="59"/>
      <c r="I9" s="60"/>
      <c r="J9" s="60"/>
      <c r="K9" s="59"/>
      <c r="L9" s="59"/>
      <c r="M9" s="59"/>
    </row>
    <row r="10" spans="1:13" x14ac:dyDescent="0.2">
      <c r="A10" s="4" t="s">
        <v>36</v>
      </c>
      <c r="B10" s="5">
        <v>8026513.3069554335</v>
      </c>
      <c r="C10" s="5">
        <v>8627086.3294186797</v>
      </c>
      <c r="D10" s="9">
        <v>600573.02246324625</v>
      </c>
      <c r="E10" s="130">
        <v>7.4823650007882672E-2</v>
      </c>
      <c r="F10" s="136">
        <v>7005</v>
      </c>
      <c r="H10" s="59"/>
      <c r="I10" s="60"/>
      <c r="J10" s="60"/>
      <c r="K10" s="60"/>
      <c r="L10" s="59"/>
      <c r="M10" s="59"/>
    </row>
    <row r="11" spans="1:13" x14ac:dyDescent="0.2">
      <c r="A11" s="4" t="s">
        <v>9</v>
      </c>
      <c r="B11" s="5">
        <v>4108967.5921145855</v>
      </c>
      <c r="C11" s="5">
        <v>4150232.1136630625</v>
      </c>
      <c r="D11" s="9">
        <v>41264.521548477001</v>
      </c>
      <c r="E11" s="130">
        <v>1.0042552204029715E-2</v>
      </c>
      <c r="F11" s="136">
        <v>7002</v>
      </c>
      <c r="H11" s="59"/>
      <c r="I11" s="59"/>
      <c r="J11" s="59"/>
      <c r="K11" s="59"/>
      <c r="L11" s="59"/>
      <c r="M11" s="59"/>
    </row>
    <row r="12" spans="1:13" x14ac:dyDescent="0.2">
      <c r="A12" s="4" t="s">
        <v>11</v>
      </c>
      <c r="B12" s="5">
        <v>4486377.2091204291</v>
      </c>
      <c r="C12" s="5">
        <v>4964737.9293868225</v>
      </c>
      <c r="D12" s="9">
        <v>478360.72026639339</v>
      </c>
      <c r="E12" s="130">
        <v>0.10662516724940696</v>
      </c>
      <c r="F12" s="136">
        <v>7008</v>
      </c>
      <c r="H12" s="59"/>
      <c r="I12" s="61"/>
      <c r="J12" s="61"/>
      <c r="K12" s="59"/>
      <c r="L12" s="59"/>
      <c r="M12" s="59"/>
    </row>
    <row r="13" spans="1:13" x14ac:dyDescent="0.2">
      <c r="A13" s="4" t="s">
        <v>10</v>
      </c>
      <c r="B13" s="5">
        <v>2367180.4310482806</v>
      </c>
      <c r="C13" s="5">
        <v>2276341.7387678856</v>
      </c>
      <c r="D13" s="9">
        <v>-90838.692280394956</v>
      </c>
      <c r="E13" s="130">
        <v>-3.8374215623338863E-2</v>
      </c>
      <c r="F13" s="136">
        <v>7006</v>
      </c>
      <c r="H13" s="59"/>
      <c r="I13" s="61"/>
      <c r="J13" s="61"/>
      <c r="K13" s="59"/>
      <c r="L13" s="59"/>
      <c r="M13" s="59"/>
    </row>
    <row r="14" spans="1:13" x14ac:dyDescent="0.2">
      <c r="A14" s="4" t="s">
        <v>12</v>
      </c>
      <c r="B14" s="5">
        <v>1142395.9470632144</v>
      </c>
      <c r="C14" s="5">
        <v>954511.81179820606</v>
      </c>
      <c r="D14" s="9">
        <v>-187884.13526500831</v>
      </c>
      <c r="E14" s="130">
        <v>-0.16446498759734463</v>
      </c>
      <c r="F14" s="136">
        <v>6004</v>
      </c>
      <c r="H14" s="59"/>
      <c r="I14" s="61"/>
      <c r="J14" s="61"/>
      <c r="K14" s="59"/>
      <c r="L14" s="59"/>
      <c r="M14" s="59"/>
    </row>
    <row r="15" spans="1:13" x14ac:dyDescent="0.2">
      <c r="A15" s="4" t="s">
        <v>13</v>
      </c>
      <c r="B15" s="5">
        <v>328151.78961214336</v>
      </c>
      <c r="C15" s="5">
        <v>362048.1278662855</v>
      </c>
      <c r="D15" s="9">
        <v>33896.338254142145</v>
      </c>
      <c r="E15" s="130">
        <v>0.10329469266099593</v>
      </c>
      <c r="F15" s="136">
        <v>6019</v>
      </c>
      <c r="H15" s="59"/>
      <c r="I15" s="61"/>
      <c r="J15" s="61"/>
      <c r="K15" s="59"/>
      <c r="L15" s="59"/>
      <c r="M15" s="59"/>
    </row>
    <row r="16" spans="1:13" x14ac:dyDescent="0.2">
      <c r="A16" s="14" t="s">
        <v>39</v>
      </c>
      <c r="B16" s="5">
        <v>316991.35659648821</v>
      </c>
      <c r="C16" s="5">
        <v>391442.94594632351</v>
      </c>
      <c r="D16" s="9">
        <v>74451.589349835296</v>
      </c>
      <c r="E16" s="130">
        <v>0.23486946189705699</v>
      </c>
      <c r="F16" s="136">
        <v>9386</v>
      </c>
      <c r="H16" s="59"/>
      <c r="I16" s="59"/>
      <c r="J16" s="59"/>
      <c r="K16" s="59"/>
      <c r="L16" s="59"/>
      <c r="M16" s="59"/>
    </row>
    <row r="17" spans="1:13" x14ac:dyDescent="0.2">
      <c r="A17" s="4" t="s">
        <v>14</v>
      </c>
      <c r="B17" s="5">
        <v>152214.28275278368</v>
      </c>
      <c r="C17" s="5">
        <v>149491.97322377923</v>
      </c>
      <c r="D17" s="9">
        <v>-2722.3095290044439</v>
      </c>
      <c r="E17" s="130">
        <v>-1.788471804203708E-2</v>
      </c>
      <c r="F17" s="136">
        <v>6013</v>
      </c>
      <c r="H17" s="59"/>
      <c r="I17" s="59"/>
      <c r="J17" s="59"/>
      <c r="K17" s="59"/>
      <c r="L17" s="59"/>
      <c r="M17" s="59"/>
    </row>
    <row r="18" spans="1:13" x14ac:dyDescent="0.2">
      <c r="A18" s="4" t="s">
        <v>17</v>
      </c>
      <c r="B18" s="5">
        <v>78882.641733688302</v>
      </c>
      <c r="C18" s="5">
        <v>125894.14117944584</v>
      </c>
      <c r="D18" s="9">
        <v>47011.499445757538</v>
      </c>
      <c r="E18" s="130">
        <v>0.5959676097622425</v>
      </c>
      <c r="F18" s="136">
        <v>8509</v>
      </c>
    </row>
    <row r="19" spans="1:13" x14ac:dyDescent="0.2">
      <c r="A19" s="4" t="s">
        <v>21</v>
      </c>
      <c r="B19" s="5">
        <v>27170.68770827042</v>
      </c>
      <c r="C19" s="5">
        <v>26642.713598440867</v>
      </c>
      <c r="D19" s="9">
        <v>-527.97410982955262</v>
      </c>
      <c r="E19" s="130">
        <v>-1.9431753641953046E-2</v>
      </c>
      <c r="F19" s="136">
        <v>8563</v>
      </c>
    </row>
    <row r="20" spans="1:13" x14ac:dyDescent="0.2">
      <c r="A20" s="4" t="s">
        <v>19</v>
      </c>
      <c r="B20" s="5">
        <v>73799.093710850619</v>
      </c>
      <c r="C20" s="5">
        <v>148086.64327572958</v>
      </c>
      <c r="D20" s="9">
        <v>74287.549564878966</v>
      </c>
      <c r="E20" s="130">
        <v>1.0066187242887039</v>
      </c>
      <c r="F20" s="136">
        <v>6007</v>
      </c>
    </row>
    <row r="21" spans="1:13" x14ac:dyDescent="0.2">
      <c r="A21" s="4" t="s">
        <v>15</v>
      </c>
      <c r="B21" s="5">
        <v>0</v>
      </c>
      <c r="C21" s="5">
        <v>0</v>
      </c>
      <c r="D21" s="9">
        <v>0</v>
      </c>
      <c r="E21" s="130">
        <v>0</v>
      </c>
      <c r="F21" s="136">
        <v>6010</v>
      </c>
    </row>
    <row r="22" spans="1:13" x14ac:dyDescent="0.2">
      <c r="A22" s="4" t="s">
        <v>40</v>
      </c>
      <c r="B22" s="5">
        <v>0</v>
      </c>
      <c r="C22" s="5">
        <v>0</v>
      </c>
      <c r="D22" s="9">
        <v>0</v>
      </c>
      <c r="E22" s="130">
        <v>0</v>
      </c>
      <c r="F22" s="136">
        <v>6008</v>
      </c>
    </row>
    <row r="23" spans="1:13" x14ac:dyDescent="0.2">
      <c r="A23" s="4" t="s">
        <v>41</v>
      </c>
      <c r="B23" s="5">
        <v>0</v>
      </c>
      <c r="C23" s="5">
        <v>0</v>
      </c>
      <c r="D23" s="9">
        <v>0</v>
      </c>
      <c r="E23" s="130">
        <v>0</v>
      </c>
      <c r="F23" s="136">
        <v>8396</v>
      </c>
    </row>
    <row r="24" spans="1:13" x14ac:dyDescent="0.2">
      <c r="A24" s="4" t="s">
        <v>42</v>
      </c>
      <c r="B24" s="5">
        <v>0</v>
      </c>
      <c r="C24" s="5">
        <v>0</v>
      </c>
      <c r="D24" s="9">
        <v>0</v>
      </c>
      <c r="E24" s="130">
        <v>0</v>
      </c>
      <c r="F24" s="136">
        <v>8619</v>
      </c>
    </row>
    <row r="25" spans="1:13" x14ac:dyDescent="0.2">
      <c r="A25" s="4" t="s">
        <v>16</v>
      </c>
      <c r="B25" s="5">
        <v>0</v>
      </c>
      <c r="C25" s="5">
        <v>0</v>
      </c>
      <c r="D25" s="9">
        <v>0</v>
      </c>
      <c r="E25" s="130">
        <v>0</v>
      </c>
      <c r="F25" s="136">
        <v>6006</v>
      </c>
    </row>
    <row r="26" spans="1:13" x14ac:dyDescent="0.2">
      <c r="A26" s="4" t="s">
        <v>18</v>
      </c>
      <c r="B26" s="5">
        <v>0</v>
      </c>
      <c r="C26" s="5">
        <v>0</v>
      </c>
      <c r="D26" s="9">
        <v>0</v>
      </c>
      <c r="E26" s="130">
        <v>0</v>
      </c>
      <c r="F26" s="136">
        <v>6022</v>
      </c>
    </row>
    <row r="27" spans="1:13" x14ac:dyDescent="0.2">
      <c r="A27" s="4" t="s">
        <v>20</v>
      </c>
      <c r="B27" s="5">
        <v>0</v>
      </c>
      <c r="C27" s="5">
        <v>0</v>
      </c>
      <c r="D27" s="9">
        <v>0</v>
      </c>
      <c r="E27" s="130">
        <v>0</v>
      </c>
      <c r="F27" s="136">
        <v>6014</v>
      </c>
    </row>
    <row r="28" spans="1:13" x14ac:dyDescent="0.2">
      <c r="A28" s="4" t="s">
        <v>22</v>
      </c>
      <c r="B28" s="5">
        <v>0</v>
      </c>
      <c r="C28" s="5">
        <v>0</v>
      </c>
      <c r="D28" s="9">
        <v>0</v>
      </c>
      <c r="E28" s="130">
        <v>0</v>
      </c>
      <c r="F28" s="136">
        <v>6012</v>
      </c>
    </row>
    <row r="29" spans="1:13" x14ac:dyDescent="0.2">
      <c r="A29" s="4" t="s">
        <v>23</v>
      </c>
      <c r="B29" s="5">
        <v>0</v>
      </c>
      <c r="C29" s="5">
        <v>0</v>
      </c>
      <c r="D29" s="9">
        <v>0</v>
      </c>
      <c r="E29" s="130">
        <v>0</v>
      </c>
      <c r="F29" s="136">
        <v>8979</v>
      </c>
    </row>
    <row r="30" spans="1:13" x14ac:dyDescent="0.2">
      <c r="A30" s="4" t="s">
        <v>24</v>
      </c>
      <c r="B30" s="5">
        <v>0</v>
      </c>
      <c r="C30" s="5">
        <v>0</v>
      </c>
      <c r="D30" s="9">
        <v>0</v>
      </c>
      <c r="E30" s="130">
        <v>0</v>
      </c>
      <c r="F30" s="136">
        <v>8694</v>
      </c>
    </row>
    <row r="31" spans="1:13" x14ac:dyDescent="0.2">
      <c r="A31" s="4" t="s">
        <v>25</v>
      </c>
      <c r="B31" s="5">
        <v>0</v>
      </c>
      <c r="C31" s="5">
        <v>0</v>
      </c>
      <c r="D31" s="9">
        <v>0</v>
      </c>
      <c r="E31" s="130">
        <v>0</v>
      </c>
      <c r="F31" s="136">
        <v>8530</v>
      </c>
    </row>
    <row r="32" spans="1:13" x14ac:dyDescent="0.2">
      <c r="A32" s="4" t="s">
        <v>26</v>
      </c>
      <c r="B32" s="5">
        <v>0</v>
      </c>
      <c r="C32" s="5">
        <v>0</v>
      </c>
      <c r="D32" s="9">
        <v>0</v>
      </c>
      <c r="E32" s="130">
        <v>0</v>
      </c>
      <c r="F32" s="136">
        <v>8717</v>
      </c>
    </row>
    <row r="33" spans="1:6" x14ac:dyDescent="0.2">
      <c r="A33" s="7" t="s">
        <v>27</v>
      </c>
      <c r="B33" s="6">
        <v>71874999.999999985</v>
      </c>
      <c r="C33" s="6">
        <v>75000000</v>
      </c>
      <c r="D33" s="6">
        <v>3125000.0000000107</v>
      </c>
      <c r="E33" s="11">
        <v>4.3478260869565376E-2</v>
      </c>
      <c r="F33" s="136"/>
    </row>
  </sheetData>
  <pageMargins left="0.70866141732283472" right="0.70866141732283472" top="0.74803149606299213" bottom="0.74803149606299213" header="0.31496062992125984" footer="0.31496062992125984"/>
  <pageSetup paperSize="9" scale="91" orientation="portrait"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3"/>
  <sheetViews>
    <sheetView showGridLines="0" workbookViewId="0"/>
  </sheetViews>
  <sheetFormatPr defaultRowHeight="15" x14ac:dyDescent="0.2"/>
  <cols>
    <col min="1" max="1" width="46.88671875" customWidth="1"/>
    <col min="2" max="5" width="10.44140625" customWidth="1"/>
  </cols>
  <sheetData>
    <row r="1" spans="1:8" ht="15.75" x14ac:dyDescent="0.25">
      <c r="B1" s="13"/>
      <c r="C1" s="13"/>
      <c r="D1" s="13"/>
      <c r="E1" s="13"/>
    </row>
    <row r="2" spans="1:8" ht="15.75" x14ac:dyDescent="0.25">
      <c r="A2" s="1" t="s">
        <v>249</v>
      </c>
      <c r="B2" s="13"/>
      <c r="C2" s="13"/>
      <c r="D2" s="2"/>
      <c r="E2" s="13"/>
      <c r="H2" s="127" t="str">
        <f ca="1">MID(CELL("filename",H2),FIND("]",CELL("filename",H2))+1,255)</f>
        <v>2.3</v>
      </c>
    </row>
    <row r="3" spans="1:8" ht="15.75" x14ac:dyDescent="0.25">
      <c r="A3" s="2" t="s">
        <v>0</v>
      </c>
      <c r="B3" s="13"/>
      <c r="C3" s="13"/>
      <c r="D3" s="13"/>
      <c r="E3" s="13"/>
      <c r="H3" s="2"/>
    </row>
    <row r="5" spans="1:8" ht="35.25" customHeight="1" x14ac:dyDescent="0.2">
      <c r="A5" s="3" t="s">
        <v>2</v>
      </c>
      <c r="B5" s="3" t="s">
        <v>178</v>
      </c>
      <c r="C5" s="3" t="s">
        <v>179</v>
      </c>
      <c r="D5" s="3" t="s">
        <v>30</v>
      </c>
      <c r="E5" s="3" t="s">
        <v>31</v>
      </c>
      <c r="F5" s="90" t="s">
        <v>1</v>
      </c>
    </row>
    <row r="6" spans="1:8" x14ac:dyDescent="0.2">
      <c r="A6" s="4" t="s">
        <v>6</v>
      </c>
      <c r="B6" s="5">
        <v>22419702.969379034</v>
      </c>
      <c r="C6" s="5">
        <v>22091611.117096975</v>
      </c>
      <c r="D6" s="9">
        <v>-328091.85228205845</v>
      </c>
      <c r="E6" s="130">
        <v>-1.4634085595610623E-2</v>
      </c>
      <c r="F6" s="100">
        <v>7001</v>
      </c>
    </row>
    <row r="7" spans="1:8" x14ac:dyDescent="0.2">
      <c r="A7" s="4" t="s">
        <v>37</v>
      </c>
      <c r="B7" s="5">
        <v>11883369.345475463</v>
      </c>
      <c r="C7" s="5">
        <v>12011823.509296237</v>
      </c>
      <c r="D7" s="9">
        <v>128454.16382077336</v>
      </c>
      <c r="E7" s="130">
        <v>1.0809574295499086E-2</v>
      </c>
      <c r="F7" s="100">
        <v>7007</v>
      </c>
    </row>
    <row r="8" spans="1:8" x14ac:dyDescent="0.2">
      <c r="A8" s="4" t="s">
        <v>8</v>
      </c>
      <c r="B8" s="5">
        <v>9367870.9868871868</v>
      </c>
      <c r="C8" s="5">
        <v>9439542.7056348585</v>
      </c>
      <c r="D8" s="9">
        <v>71671.718747671694</v>
      </c>
      <c r="E8" s="130">
        <v>7.6508012170529698E-3</v>
      </c>
      <c r="F8" s="100">
        <v>7004</v>
      </c>
    </row>
    <row r="9" spans="1:8" x14ac:dyDescent="0.2">
      <c r="A9" s="4" t="s">
        <v>7</v>
      </c>
      <c r="B9" s="5">
        <v>9171562.3087337762</v>
      </c>
      <c r="C9" s="5">
        <v>9280506.1998472791</v>
      </c>
      <c r="D9" s="9">
        <v>108943.8911135029</v>
      </c>
      <c r="E9" s="130">
        <v>1.1878444200260106E-2</v>
      </c>
      <c r="F9" s="100">
        <v>7003</v>
      </c>
    </row>
    <row r="10" spans="1:8" x14ac:dyDescent="0.2">
      <c r="A10" s="4" t="s">
        <v>36</v>
      </c>
      <c r="B10" s="5">
        <v>8535225.4391008411</v>
      </c>
      <c r="C10" s="5">
        <v>8627086.3294186797</v>
      </c>
      <c r="D10" s="9">
        <v>91860.890317838639</v>
      </c>
      <c r="E10" s="130">
        <v>1.0762561688999264E-2</v>
      </c>
      <c r="F10" s="100">
        <v>7005</v>
      </c>
    </row>
    <row r="11" spans="1:8" x14ac:dyDescent="0.2">
      <c r="A11" s="4" t="s">
        <v>9</v>
      </c>
      <c r="B11" s="5">
        <v>4090604.5403119335</v>
      </c>
      <c r="C11" s="5">
        <v>4150232.1136630625</v>
      </c>
      <c r="D11" s="9">
        <v>59627.573351128958</v>
      </c>
      <c r="E11" s="130">
        <v>1.4576714215102786E-2</v>
      </c>
      <c r="F11" s="100">
        <v>7002</v>
      </c>
    </row>
    <row r="12" spans="1:8" x14ac:dyDescent="0.2">
      <c r="A12" s="4" t="s">
        <v>11</v>
      </c>
      <c r="B12" s="5">
        <v>4886677.6712353816</v>
      </c>
      <c r="C12" s="5">
        <v>4964737.9293868225</v>
      </c>
      <c r="D12" s="9">
        <v>78060.258151440881</v>
      </c>
      <c r="E12" s="130">
        <v>1.5974095981596999E-2</v>
      </c>
      <c r="F12" s="100">
        <v>7008</v>
      </c>
    </row>
    <row r="13" spans="1:8" x14ac:dyDescent="0.2">
      <c r="A13" s="4" t="s">
        <v>10</v>
      </c>
      <c r="B13" s="5">
        <v>2253173.8598215603</v>
      </c>
      <c r="C13" s="5">
        <v>2276341.7387678856</v>
      </c>
      <c r="D13" s="9">
        <v>23167.878946325276</v>
      </c>
      <c r="E13" s="130">
        <v>1.0282330786564358E-2</v>
      </c>
      <c r="F13" s="100">
        <v>7006</v>
      </c>
    </row>
    <row r="14" spans="1:8" x14ac:dyDescent="0.2">
      <c r="A14" s="4" t="s">
        <v>12</v>
      </c>
      <c r="B14" s="5">
        <v>1380652.2061687289</v>
      </c>
      <c r="C14" s="5">
        <v>954511.81179820606</v>
      </c>
      <c r="D14" s="9">
        <v>-426140.39437052282</v>
      </c>
      <c r="E14" s="130">
        <v>-0.30865151445565747</v>
      </c>
      <c r="F14" s="100">
        <v>6004</v>
      </c>
    </row>
    <row r="15" spans="1:8" x14ac:dyDescent="0.2">
      <c r="A15" s="4" t="s">
        <v>13</v>
      </c>
      <c r="B15" s="5">
        <v>358363.31769200577</v>
      </c>
      <c r="C15" s="5">
        <v>362048.1278662855</v>
      </c>
      <c r="D15" s="9">
        <v>3684.8101742797298</v>
      </c>
      <c r="E15" s="130">
        <v>1.0282330786564009E-2</v>
      </c>
      <c r="F15" s="100">
        <v>6019</v>
      </c>
    </row>
    <row r="16" spans="1:8" x14ac:dyDescent="0.2">
      <c r="A16" s="14" t="s">
        <v>39</v>
      </c>
      <c r="B16" s="5">
        <v>381663.01908488723</v>
      </c>
      <c r="C16" s="5">
        <v>391442.94594632351</v>
      </c>
      <c r="D16" s="9">
        <v>9779.9268614362809</v>
      </c>
      <c r="E16" s="130">
        <v>2.5624507412024343E-2</v>
      </c>
      <c r="F16" s="100">
        <v>9386</v>
      </c>
    </row>
    <row r="17" spans="1:6" x14ac:dyDescent="0.2">
      <c r="A17" s="4" t="s">
        <v>14</v>
      </c>
      <c r="B17" s="5">
        <v>123047.92551514282</v>
      </c>
      <c r="C17" s="5">
        <v>149491.97322377923</v>
      </c>
      <c r="D17" s="9">
        <v>26444.047708636412</v>
      </c>
      <c r="E17" s="130">
        <v>0.21490852119552467</v>
      </c>
      <c r="F17" s="100">
        <v>6013</v>
      </c>
    </row>
    <row r="18" spans="1:6" x14ac:dyDescent="0.2">
      <c r="A18" s="4" t="s">
        <v>17</v>
      </c>
      <c r="B18" s="5">
        <v>124612.83083257516</v>
      </c>
      <c r="C18" s="5">
        <v>125894.14117944584</v>
      </c>
      <c r="D18" s="9">
        <v>1281.3103468706831</v>
      </c>
      <c r="E18" s="130">
        <v>1.0282330786564032E-2</v>
      </c>
      <c r="F18" s="100">
        <v>8509</v>
      </c>
    </row>
    <row r="19" spans="1:6" x14ac:dyDescent="0.2">
      <c r="A19" s="4" t="s">
        <v>21</v>
      </c>
      <c r="B19" s="5">
        <v>23473.579761485089</v>
      </c>
      <c r="C19" s="5">
        <v>26642.713598440867</v>
      </c>
      <c r="D19" s="9">
        <v>3169.133836955778</v>
      </c>
      <c r="E19" s="130">
        <v>0.13500854446391769</v>
      </c>
      <c r="F19" s="100">
        <v>8563</v>
      </c>
    </row>
    <row r="20" spans="1:6" x14ac:dyDescent="0.2">
      <c r="A20" s="4" t="s">
        <v>19</v>
      </c>
      <c r="B20" s="5">
        <v>0</v>
      </c>
      <c r="C20" s="5">
        <v>148086.64327572958</v>
      </c>
      <c r="D20" s="9">
        <v>148086.64327572958</v>
      </c>
      <c r="E20" s="130">
        <v>0</v>
      </c>
      <c r="F20" s="100">
        <v>6007</v>
      </c>
    </row>
    <row r="21" spans="1:6" x14ac:dyDescent="0.2">
      <c r="A21" s="4" t="s">
        <v>15</v>
      </c>
      <c r="B21" s="5">
        <v>0</v>
      </c>
      <c r="C21" s="5">
        <v>0</v>
      </c>
      <c r="D21" s="9">
        <v>0</v>
      </c>
      <c r="E21" s="130">
        <v>0</v>
      </c>
      <c r="F21" s="100">
        <v>6010</v>
      </c>
    </row>
    <row r="22" spans="1:6" x14ac:dyDescent="0.2">
      <c r="A22" s="4" t="s">
        <v>16</v>
      </c>
      <c r="B22" s="5">
        <v>0</v>
      </c>
      <c r="C22" s="5">
        <v>0</v>
      </c>
      <c r="D22" s="9">
        <v>0</v>
      </c>
      <c r="E22" s="130">
        <v>0</v>
      </c>
      <c r="F22" s="100">
        <v>6006</v>
      </c>
    </row>
    <row r="23" spans="1:6" x14ac:dyDescent="0.2">
      <c r="A23" s="4" t="s">
        <v>18</v>
      </c>
      <c r="B23" s="5">
        <v>0</v>
      </c>
      <c r="C23" s="5">
        <v>0</v>
      </c>
      <c r="D23" s="9">
        <v>0</v>
      </c>
      <c r="E23" s="130">
        <v>0</v>
      </c>
      <c r="F23" s="100">
        <v>6022</v>
      </c>
    </row>
    <row r="24" spans="1:6" x14ac:dyDescent="0.2">
      <c r="A24" s="4" t="s">
        <v>20</v>
      </c>
      <c r="B24" s="5">
        <v>0</v>
      </c>
      <c r="C24" s="5">
        <v>0</v>
      </c>
      <c r="D24" s="9">
        <v>0</v>
      </c>
      <c r="E24" s="130">
        <v>0</v>
      </c>
      <c r="F24" s="100">
        <v>6014</v>
      </c>
    </row>
    <row r="25" spans="1:6" x14ac:dyDescent="0.2">
      <c r="A25" s="4" t="s">
        <v>22</v>
      </c>
      <c r="B25" s="5">
        <v>0</v>
      </c>
      <c r="C25" s="5">
        <v>0</v>
      </c>
      <c r="D25" s="9">
        <v>0</v>
      </c>
      <c r="E25" s="130">
        <v>0</v>
      </c>
      <c r="F25" s="100">
        <v>6012</v>
      </c>
    </row>
    <row r="26" spans="1:6" x14ac:dyDescent="0.2">
      <c r="A26" s="4" t="s">
        <v>23</v>
      </c>
      <c r="B26" s="5">
        <v>0</v>
      </c>
      <c r="C26" s="5">
        <v>0</v>
      </c>
      <c r="D26" s="9">
        <v>0</v>
      </c>
      <c r="E26" s="130">
        <v>0</v>
      </c>
      <c r="F26" s="100">
        <v>8979</v>
      </c>
    </row>
    <row r="27" spans="1:6" x14ac:dyDescent="0.2">
      <c r="A27" s="4" t="s">
        <v>24</v>
      </c>
      <c r="B27" s="5">
        <v>0</v>
      </c>
      <c r="C27" s="5">
        <v>0</v>
      </c>
      <c r="D27" s="9">
        <v>0</v>
      </c>
      <c r="E27" s="130">
        <v>0</v>
      </c>
      <c r="F27" s="100">
        <v>8694</v>
      </c>
    </row>
    <row r="28" spans="1:6" x14ac:dyDescent="0.2">
      <c r="A28" s="4" t="s">
        <v>25</v>
      </c>
      <c r="B28" s="5">
        <v>0</v>
      </c>
      <c r="C28" s="5">
        <v>0</v>
      </c>
      <c r="D28" s="9">
        <v>0</v>
      </c>
      <c r="E28" s="130">
        <v>0</v>
      </c>
      <c r="F28" s="100">
        <v>8530</v>
      </c>
    </row>
    <row r="29" spans="1:6" x14ac:dyDescent="0.2">
      <c r="A29" s="4" t="s">
        <v>26</v>
      </c>
      <c r="B29" s="5">
        <v>0</v>
      </c>
      <c r="C29" s="5">
        <v>0</v>
      </c>
      <c r="D29" s="9">
        <v>0</v>
      </c>
      <c r="E29" s="130">
        <v>0</v>
      </c>
      <c r="F29" s="100">
        <v>8717</v>
      </c>
    </row>
    <row r="30" spans="1:6" x14ac:dyDescent="0.2">
      <c r="A30" s="4" t="s">
        <v>40</v>
      </c>
      <c r="B30" s="5">
        <v>0</v>
      </c>
      <c r="C30" s="5">
        <v>0</v>
      </c>
      <c r="D30" s="9">
        <v>0</v>
      </c>
      <c r="E30" s="130">
        <v>0</v>
      </c>
      <c r="F30" s="100">
        <v>6008</v>
      </c>
    </row>
    <row r="31" spans="1:6" x14ac:dyDescent="0.2">
      <c r="A31" s="4" t="s">
        <v>41</v>
      </c>
      <c r="B31" s="5">
        <v>0</v>
      </c>
      <c r="C31" s="5">
        <v>0</v>
      </c>
      <c r="D31" s="9">
        <v>0</v>
      </c>
      <c r="E31" s="130">
        <v>0</v>
      </c>
      <c r="F31" s="100">
        <v>8396</v>
      </c>
    </row>
    <row r="32" spans="1:6" x14ac:dyDescent="0.2">
      <c r="A32" s="4" t="s">
        <v>42</v>
      </c>
      <c r="B32" s="5">
        <v>0</v>
      </c>
      <c r="C32" s="5">
        <v>0</v>
      </c>
      <c r="D32" s="9">
        <v>0</v>
      </c>
      <c r="E32" s="130">
        <v>0</v>
      </c>
      <c r="F32" s="100">
        <v>8619</v>
      </c>
    </row>
    <row r="33" spans="1:6" x14ac:dyDescent="0.2">
      <c r="A33" s="7" t="s">
        <v>27</v>
      </c>
      <c r="B33" s="6">
        <v>75000000</v>
      </c>
      <c r="C33" s="6">
        <v>75000000</v>
      </c>
      <c r="D33" s="6">
        <v>0</v>
      </c>
      <c r="E33" s="130">
        <v>0</v>
      </c>
      <c r="F33" s="100"/>
    </row>
  </sheetData>
  <pageMargins left="0.70866141732283472" right="0.70866141732283472" top="0.74803149606299213" bottom="0.74803149606299213" header="0.31496062992125984" footer="0.31496062992125984"/>
  <pageSetup paperSize="9" scale="89" orientation="portrait"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1"/>
  <sheetViews>
    <sheetView showGridLines="0" workbookViewId="0"/>
  </sheetViews>
  <sheetFormatPr defaultRowHeight="15" x14ac:dyDescent="0.2"/>
  <cols>
    <col min="1" max="1" width="46.88671875" customWidth="1"/>
    <col min="2" max="2" width="11" customWidth="1"/>
    <col min="3" max="8" width="9.88671875" customWidth="1"/>
  </cols>
  <sheetData>
    <row r="1" spans="1:9" ht="15.75" x14ac:dyDescent="0.25">
      <c r="A1" s="127" t="str">
        <f ca="1">MID(CELL("filename",A1),FIND("]",CELL("filename",A1))+1,255)</f>
        <v>2.4</v>
      </c>
      <c r="B1" s="13"/>
      <c r="C1" s="13"/>
      <c r="D1" s="13"/>
      <c r="E1" s="13"/>
    </row>
    <row r="2" spans="1:9" ht="15.75" x14ac:dyDescent="0.25">
      <c r="A2" s="1" t="s">
        <v>250</v>
      </c>
      <c r="B2" s="13"/>
      <c r="C2" s="13"/>
      <c r="D2" s="2"/>
      <c r="E2" s="13"/>
      <c r="H2" s="127" t="s">
        <v>251</v>
      </c>
    </row>
    <row r="3" spans="1:9" ht="15.75" x14ac:dyDescent="0.25">
      <c r="A3" s="2" t="s">
        <v>0</v>
      </c>
      <c r="B3" s="13"/>
      <c r="C3" s="13"/>
      <c r="D3" s="13"/>
      <c r="E3" s="13"/>
      <c r="G3" s="2"/>
      <c r="I3" s="2"/>
    </row>
    <row r="5" spans="1:9" ht="24.75" thickBot="1" x14ac:dyDescent="0.25">
      <c r="A5" s="3" t="s">
        <v>2</v>
      </c>
      <c r="B5" s="3" t="s">
        <v>148</v>
      </c>
      <c r="C5" s="3" t="s">
        <v>174</v>
      </c>
      <c r="D5" s="3" t="s">
        <v>180</v>
      </c>
      <c r="E5" s="3" t="s">
        <v>176</v>
      </c>
      <c r="F5" s="3" t="s">
        <v>34</v>
      </c>
      <c r="G5" s="3" t="s">
        <v>30</v>
      </c>
      <c r="H5" s="3" t="s">
        <v>31</v>
      </c>
      <c r="I5" s="128" t="s">
        <v>1</v>
      </c>
    </row>
    <row r="6" spans="1:9" ht="15.75" thickTop="1" x14ac:dyDescent="0.2">
      <c r="A6" s="4" t="s">
        <v>6</v>
      </c>
      <c r="B6" s="130">
        <v>0.29455481489462632</v>
      </c>
      <c r="C6" s="5">
        <v>22091611.117096975</v>
      </c>
      <c r="D6" s="130">
        <v>0.30112008055615963</v>
      </c>
      <c r="E6" s="5">
        <v>22584006.041711975</v>
      </c>
      <c r="F6" s="130">
        <v>6.5652656615333149E-3</v>
      </c>
      <c r="G6" s="9">
        <v>492394.92461499944</v>
      </c>
      <c r="H6" s="130">
        <v>2.2288773870092652E-2</v>
      </c>
      <c r="I6" s="129">
        <v>7001</v>
      </c>
    </row>
    <row r="7" spans="1:9" x14ac:dyDescent="0.2">
      <c r="A7" s="4" t="s">
        <v>37</v>
      </c>
      <c r="B7" s="130">
        <v>0.16015764679061648</v>
      </c>
      <c r="C7" s="5">
        <v>12011823.509296237</v>
      </c>
      <c r="D7" s="130">
        <v>0.16055050800419324</v>
      </c>
      <c r="E7" s="5">
        <v>12041288.100314496</v>
      </c>
      <c r="F7" s="130">
        <v>3.9286121357676174E-4</v>
      </c>
      <c r="G7" s="9">
        <v>29464.591018259525</v>
      </c>
      <c r="H7" s="130">
        <v>2.4529656962955023E-3</v>
      </c>
      <c r="I7" s="129">
        <v>7007</v>
      </c>
    </row>
    <row r="8" spans="1:9" x14ac:dyDescent="0.2">
      <c r="A8" s="4" t="s">
        <v>8</v>
      </c>
      <c r="B8" s="130">
        <v>0.12586056940846477</v>
      </c>
      <c r="C8" s="5">
        <v>9439542.7056348585</v>
      </c>
      <c r="D8" s="130">
        <v>0.12512759585614638</v>
      </c>
      <c r="E8" s="5">
        <v>9384569.6892109811</v>
      </c>
      <c r="F8" s="130">
        <v>-7.3297355231838335E-4</v>
      </c>
      <c r="G8" s="9">
        <v>-54973.016423877329</v>
      </c>
      <c r="H8" s="130">
        <v>-5.8236948693565034E-3</v>
      </c>
      <c r="I8" s="129">
        <v>7004</v>
      </c>
    </row>
    <row r="9" spans="1:9" x14ac:dyDescent="0.2">
      <c r="A9" s="4" t="s">
        <v>7</v>
      </c>
      <c r="B9" s="130">
        <v>0.12374008266463039</v>
      </c>
      <c r="C9" s="5">
        <v>9280506.1998472791</v>
      </c>
      <c r="D9" s="130">
        <v>0.11890091807616897</v>
      </c>
      <c r="E9" s="5">
        <v>8917568.8557126746</v>
      </c>
      <c r="F9" s="130">
        <v>-4.8391645884614254E-3</v>
      </c>
      <c r="G9" s="9">
        <v>-362937.34413460456</v>
      </c>
      <c r="H9" s="130">
        <v>-3.9107494388676459E-2</v>
      </c>
      <c r="I9" s="129">
        <v>7003</v>
      </c>
    </row>
    <row r="10" spans="1:9" x14ac:dyDescent="0.2">
      <c r="A10" s="4" t="s">
        <v>36</v>
      </c>
      <c r="B10" s="130">
        <v>0.11502781772558239</v>
      </c>
      <c r="C10" s="5">
        <v>8627086.3294186797</v>
      </c>
      <c r="D10" s="130">
        <v>0.11409640644019423</v>
      </c>
      <c r="E10" s="5">
        <v>8557230.4830145687</v>
      </c>
      <c r="F10" s="130">
        <v>-9.3141128538816453E-4</v>
      </c>
      <c r="G10" s="9">
        <v>-69855.846404111013</v>
      </c>
      <c r="H10" s="130">
        <v>-8.0972698935328873E-3</v>
      </c>
      <c r="I10" s="129">
        <v>7005</v>
      </c>
    </row>
    <row r="11" spans="1:9" x14ac:dyDescent="0.2">
      <c r="A11" s="4" t="s">
        <v>9</v>
      </c>
      <c r="B11" s="130">
        <v>5.5336428182174165E-2</v>
      </c>
      <c r="C11" s="5">
        <v>4150232.1136630625</v>
      </c>
      <c r="D11" s="130">
        <v>5.7097706574812557E-2</v>
      </c>
      <c r="E11" s="5">
        <v>4282327.9931109427</v>
      </c>
      <c r="F11" s="130">
        <v>1.7612783926383921E-3</v>
      </c>
      <c r="G11" s="9">
        <v>132095.8794478802</v>
      </c>
      <c r="H11" s="130">
        <v>3.182855219422661E-2</v>
      </c>
      <c r="I11" s="129">
        <v>7002</v>
      </c>
    </row>
    <row r="12" spans="1:9" x14ac:dyDescent="0.2">
      <c r="A12" s="4" t="s">
        <v>11</v>
      </c>
      <c r="B12" s="130">
        <v>6.6196505725157631E-2</v>
      </c>
      <c r="C12" s="5">
        <v>4964737.9293868225</v>
      </c>
      <c r="D12" s="130">
        <v>6.8910204752014481E-2</v>
      </c>
      <c r="E12" s="5">
        <v>5168265.3564010868</v>
      </c>
      <c r="F12" s="130">
        <v>2.71369902685685E-3</v>
      </c>
      <c r="G12" s="9">
        <v>203527.42701426428</v>
      </c>
      <c r="H12" s="130">
        <v>4.0994596272557179E-2</v>
      </c>
      <c r="I12" s="129">
        <v>7008</v>
      </c>
    </row>
    <row r="13" spans="1:9" x14ac:dyDescent="0.2">
      <c r="A13" s="4" t="s">
        <v>10</v>
      </c>
      <c r="B13" s="130">
        <v>3.0351223183571807E-2</v>
      </c>
      <c r="C13" s="5">
        <v>2276341.7387678856</v>
      </c>
      <c r="D13" s="130">
        <v>2.6433256430447225E-2</v>
      </c>
      <c r="E13" s="5">
        <v>1982494.2322835422</v>
      </c>
      <c r="F13" s="130">
        <v>-3.917966753124582E-3</v>
      </c>
      <c r="G13" s="9">
        <v>-293847.50648434344</v>
      </c>
      <c r="H13" s="130">
        <v>-0.12908760643443376</v>
      </c>
      <c r="I13" s="129">
        <v>7006</v>
      </c>
    </row>
    <row r="14" spans="1:9" x14ac:dyDescent="0.2">
      <c r="A14" s="4" t="s">
        <v>12</v>
      </c>
      <c r="B14" s="130">
        <v>1.2726824157309415E-2</v>
      </c>
      <c r="C14" s="5">
        <v>954511.81179820606</v>
      </c>
      <c r="D14" s="130">
        <v>1.4557823755777202E-2</v>
      </c>
      <c r="E14" s="5">
        <v>1091836.7816832904</v>
      </c>
      <c r="F14" s="130">
        <v>1.8309995984677873E-3</v>
      </c>
      <c r="G14" s="9">
        <v>137324.96988508431</v>
      </c>
      <c r="H14" s="130">
        <v>0.14386932480843545</v>
      </c>
      <c r="I14" s="129">
        <v>6004</v>
      </c>
    </row>
    <row r="15" spans="1:9" x14ac:dyDescent="0.2">
      <c r="A15" s="4" t="s">
        <v>13</v>
      </c>
      <c r="B15" s="130">
        <v>4.8273083715504733E-3</v>
      </c>
      <c r="C15" s="5">
        <v>362048.1278662855</v>
      </c>
      <c r="D15" s="130">
        <v>4.5136314586527726E-3</v>
      </c>
      <c r="E15" s="5">
        <v>338522.35939895798</v>
      </c>
      <c r="F15" s="130">
        <v>-3.1367691289770072E-4</v>
      </c>
      <c r="G15" s="9">
        <v>-23525.768467327522</v>
      </c>
      <c r="H15" s="130">
        <v>-6.4979671641932218E-2</v>
      </c>
      <c r="I15" s="129">
        <v>6019</v>
      </c>
    </row>
    <row r="16" spans="1:9" x14ac:dyDescent="0.2">
      <c r="A16" s="14" t="s">
        <v>39</v>
      </c>
      <c r="B16" s="130">
        <v>5.2192392792843132E-3</v>
      </c>
      <c r="C16" s="5">
        <v>391442.94594632351</v>
      </c>
      <c r="D16" s="130">
        <v>4.5665885357905125E-3</v>
      </c>
      <c r="E16" s="5">
        <v>342494.1401842885</v>
      </c>
      <c r="F16" s="130">
        <v>-6.5265074349380066E-4</v>
      </c>
      <c r="G16" s="9">
        <v>-48948.805762035016</v>
      </c>
      <c r="H16" s="130">
        <v>-0.12504710142036154</v>
      </c>
      <c r="I16" s="129">
        <v>9386</v>
      </c>
    </row>
    <row r="17" spans="1:9" x14ac:dyDescent="0.2">
      <c r="A17" s="4" t="s">
        <v>14</v>
      </c>
      <c r="B17" s="130">
        <v>1.9932263096503898E-3</v>
      </c>
      <c r="C17" s="5">
        <v>149491.97322377923</v>
      </c>
      <c r="D17" s="130">
        <v>1.472053245654824E-3</v>
      </c>
      <c r="E17" s="5">
        <v>110403.99342411182</v>
      </c>
      <c r="F17" s="130">
        <v>-5.2117306399556578E-4</v>
      </c>
      <c r="G17" s="9">
        <v>-39087.979799667417</v>
      </c>
      <c r="H17" s="130">
        <v>-0.26147209750957928</v>
      </c>
      <c r="I17" s="129">
        <v>6013</v>
      </c>
    </row>
    <row r="18" spans="1:9" x14ac:dyDescent="0.2">
      <c r="A18" s="4" t="s">
        <v>17</v>
      </c>
      <c r="B18" s="130">
        <v>1.6785885490592778E-3</v>
      </c>
      <c r="C18" s="5">
        <v>125894.14117944584</v>
      </c>
      <c r="D18" s="130">
        <v>9.2866758458933114E-4</v>
      </c>
      <c r="E18" s="5">
        <v>69650.06884419985</v>
      </c>
      <c r="F18" s="130">
        <v>-7.4992096446994667E-4</v>
      </c>
      <c r="G18" s="9">
        <v>-56244.07233524599</v>
      </c>
      <c r="H18" s="130">
        <v>-0.4467568689719828</v>
      </c>
      <c r="I18" s="129">
        <v>8509</v>
      </c>
    </row>
    <row r="19" spans="1:9" x14ac:dyDescent="0.2">
      <c r="A19" s="4" t="s">
        <v>21</v>
      </c>
      <c r="B19" s="130">
        <v>3.5523618131254488E-4</v>
      </c>
      <c r="C19" s="5">
        <v>26642.713598440867</v>
      </c>
      <c r="D19" s="130">
        <v>2.1489828403720057E-4</v>
      </c>
      <c r="E19" s="5">
        <v>16117.371302790045</v>
      </c>
      <c r="F19" s="130">
        <v>-1.4033789727534431E-4</v>
      </c>
      <c r="G19" s="9">
        <v>-10525.342295650822</v>
      </c>
      <c r="H19" s="130">
        <v>-0.39505519048430432</v>
      </c>
      <c r="I19" s="129">
        <v>8563</v>
      </c>
    </row>
    <row r="20" spans="1:9" x14ac:dyDescent="0.2">
      <c r="A20" s="4" t="s">
        <v>19</v>
      </c>
      <c r="B20" s="130">
        <v>1.9744885770097277E-3</v>
      </c>
      <c r="C20" s="5">
        <v>148086.64327572958</v>
      </c>
      <c r="D20" s="130">
        <v>1.5096604453613343E-3</v>
      </c>
      <c r="E20" s="5">
        <v>113224.5334021001</v>
      </c>
      <c r="F20" s="130">
        <v>-4.6482813164839339E-4</v>
      </c>
      <c r="G20" s="9">
        <v>-34862.109873629481</v>
      </c>
      <c r="H20" s="130">
        <v>-0.23541697686210669</v>
      </c>
      <c r="I20" s="129">
        <v>6007</v>
      </c>
    </row>
    <row r="21" spans="1:9" x14ac:dyDescent="0.2">
      <c r="A21" s="7" t="s">
        <v>27</v>
      </c>
      <c r="B21" s="130">
        <v>1.0000000000000002</v>
      </c>
      <c r="C21" s="6">
        <v>75000000</v>
      </c>
      <c r="D21" s="130">
        <v>0.99999999999999989</v>
      </c>
      <c r="E21" s="6">
        <v>75000000.000000015</v>
      </c>
      <c r="F21" s="130">
        <v>0</v>
      </c>
      <c r="G21" s="10">
        <v>-4.8239598982036114E-9</v>
      </c>
      <c r="H21" s="130">
        <v>-6.4319465309381485E-17</v>
      </c>
      <c r="I21" s="129"/>
    </row>
  </sheetData>
  <pageMargins left="0.70866141732283472" right="0.70866141732283472" top="0.74803149606299213" bottom="0.74803149606299213" header="0.31496062992125984" footer="0.31496062992125984"/>
  <pageSetup paperSize="9" scale="67" orientation="portrait"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870"/>
  <sheetViews>
    <sheetView showGridLines="0" workbookViewId="0"/>
  </sheetViews>
  <sheetFormatPr defaultRowHeight="12.75" x14ac:dyDescent="0.2"/>
  <cols>
    <col min="1" max="1" width="46.88671875" style="19" customWidth="1"/>
    <col min="2" max="29" width="11.77734375" style="16" customWidth="1"/>
    <col min="30" max="32" width="14.109375" style="16" customWidth="1"/>
    <col min="33" max="41" width="10.5546875" style="16" customWidth="1"/>
    <col min="42" max="42" width="13.44140625" style="17" bestFit="1" customWidth="1"/>
    <col min="43" max="43" width="12.6640625" style="18" bestFit="1" customWidth="1"/>
    <col min="44" max="16384" width="8.88671875" style="19"/>
  </cols>
  <sheetData>
    <row r="1" spans="1:43" ht="15.75" x14ac:dyDescent="0.25">
      <c r="B1" s="13"/>
      <c r="C1" s="13"/>
      <c r="D1" s="13"/>
      <c r="E1" s="13"/>
    </row>
    <row r="2" spans="1:43" ht="15.75" x14ac:dyDescent="0.25">
      <c r="A2" s="1" t="s">
        <v>252</v>
      </c>
      <c r="B2" s="13"/>
      <c r="C2" s="13"/>
      <c r="D2" s="2"/>
      <c r="E2" s="13"/>
      <c r="H2" s="127" t="s">
        <v>253</v>
      </c>
    </row>
    <row r="3" spans="1:43" ht="15.75" x14ac:dyDescent="0.25">
      <c r="A3" s="2" t="s">
        <v>0</v>
      </c>
      <c r="B3" s="13"/>
      <c r="C3" s="13"/>
      <c r="D3" s="13"/>
      <c r="E3" s="13"/>
    </row>
    <row r="4" spans="1:43" ht="15" x14ac:dyDescent="0.2">
      <c r="A4"/>
      <c r="B4"/>
      <c r="C4"/>
      <c r="D4"/>
      <c r="E4"/>
    </row>
    <row r="5" spans="1:43" s="29" customFormat="1" ht="48.75" thickBot="1" x14ac:dyDescent="0.25">
      <c r="A5" s="33" t="s">
        <v>45</v>
      </c>
      <c r="B5" s="34" t="s">
        <v>6</v>
      </c>
      <c r="C5" s="34" t="s">
        <v>9</v>
      </c>
      <c r="D5" s="34" t="s">
        <v>7</v>
      </c>
      <c r="E5" s="34" t="s">
        <v>8</v>
      </c>
      <c r="F5" s="34" t="s">
        <v>36</v>
      </c>
      <c r="G5" s="34" t="s">
        <v>10</v>
      </c>
      <c r="H5" s="34" t="s">
        <v>37</v>
      </c>
      <c r="I5" s="33" t="s">
        <v>11</v>
      </c>
      <c r="J5" s="34" t="s">
        <v>12</v>
      </c>
      <c r="K5" s="34" t="s">
        <v>16</v>
      </c>
      <c r="L5" s="34" t="s">
        <v>19</v>
      </c>
      <c r="M5" s="34" t="s">
        <v>40</v>
      </c>
      <c r="N5" s="34" t="s">
        <v>15</v>
      </c>
      <c r="O5" s="34" t="s">
        <v>22</v>
      </c>
      <c r="P5" s="34" t="s">
        <v>14</v>
      </c>
      <c r="Q5" s="33" t="s">
        <v>20</v>
      </c>
      <c r="R5" s="34" t="s">
        <v>13</v>
      </c>
      <c r="S5" s="34" t="s">
        <v>18</v>
      </c>
      <c r="T5" s="34" t="s">
        <v>41</v>
      </c>
      <c r="U5" s="34" t="s">
        <v>17</v>
      </c>
      <c r="V5" s="34" t="s">
        <v>25</v>
      </c>
      <c r="W5" s="34" t="s">
        <v>21</v>
      </c>
      <c r="X5" s="34" t="s">
        <v>42</v>
      </c>
      <c r="Y5" s="33" t="s">
        <v>24</v>
      </c>
      <c r="Z5" s="34" t="s">
        <v>26</v>
      </c>
      <c r="AA5" s="34" t="s">
        <v>23</v>
      </c>
      <c r="AB5" s="34" t="s">
        <v>39</v>
      </c>
      <c r="AC5" s="34" t="s">
        <v>38</v>
      </c>
      <c r="AD5" s="25"/>
      <c r="AE5" s="25"/>
      <c r="AF5" s="25"/>
      <c r="AG5" s="26"/>
      <c r="AH5" s="25"/>
      <c r="AI5" s="25"/>
      <c r="AJ5" s="25"/>
      <c r="AK5" s="25"/>
      <c r="AL5" s="25"/>
      <c r="AM5" s="25"/>
      <c r="AN5" s="25"/>
      <c r="AO5" s="25"/>
      <c r="AP5" s="27"/>
      <c r="AQ5" s="28"/>
    </row>
    <row r="6" spans="1:43" s="160" customFormat="1" ht="17.25" customHeight="1" thickTop="1" x14ac:dyDescent="0.2">
      <c r="A6" s="155" t="s">
        <v>46</v>
      </c>
      <c r="B6" s="162">
        <v>350226.60911922716</v>
      </c>
      <c r="C6" s="162">
        <v>151260.87825934621</v>
      </c>
      <c r="D6" s="162">
        <v>490082.63873773516</v>
      </c>
      <c r="E6" s="162">
        <v>310472.56528544822</v>
      </c>
      <c r="F6" s="162">
        <v>241065.91498548974</v>
      </c>
      <c r="G6" s="162">
        <v>52136.450929546299</v>
      </c>
      <c r="H6" s="162">
        <v>180913.4847255256</v>
      </c>
      <c r="I6" s="162">
        <v>325852.81830966444</v>
      </c>
      <c r="J6" s="162">
        <v>13034.112732386579</v>
      </c>
      <c r="K6" s="162">
        <v>0</v>
      </c>
      <c r="L6" s="162">
        <v>6517.0563661932874</v>
      </c>
      <c r="M6" s="162">
        <v>0</v>
      </c>
      <c r="N6" s="162">
        <v>6517.0563661932865</v>
      </c>
      <c r="O6" s="162">
        <v>0</v>
      </c>
      <c r="P6" s="162">
        <v>0</v>
      </c>
      <c r="Q6" s="162">
        <v>0</v>
      </c>
      <c r="R6" s="162">
        <v>6517.0563661932883</v>
      </c>
      <c r="S6" s="162">
        <v>0</v>
      </c>
      <c r="T6" s="162">
        <v>0</v>
      </c>
      <c r="U6" s="162">
        <v>0</v>
      </c>
      <c r="V6" s="162">
        <v>0</v>
      </c>
      <c r="W6" s="162">
        <v>0</v>
      </c>
      <c r="X6" s="162">
        <v>0</v>
      </c>
      <c r="Y6" s="162">
        <v>0</v>
      </c>
      <c r="Z6" s="162">
        <v>0</v>
      </c>
      <c r="AA6" s="162">
        <v>0</v>
      </c>
      <c r="AB6" s="162">
        <v>0</v>
      </c>
      <c r="AC6" s="162">
        <v>2134596.642182949</v>
      </c>
      <c r="AD6" s="156"/>
      <c r="AE6" s="156"/>
      <c r="AF6" s="156"/>
      <c r="AG6" s="157"/>
      <c r="AH6" s="156"/>
      <c r="AI6" s="156"/>
      <c r="AJ6" s="156"/>
      <c r="AK6" s="156"/>
      <c r="AL6" s="156"/>
      <c r="AM6" s="156"/>
      <c r="AN6" s="156"/>
      <c r="AO6" s="156"/>
      <c r="AP6" s="158"/>
      <c r="AQ6" s="159"/>
    </row>
    <row r="7" spans="1:43" s="160" customFormat="1" ht="17.25" customHeight="1" x14ac:dyDescent="0.2">
      <c r="A7" s="161" t="s">
        <v>47</v>
      </c>
      <c r="B7" s="163">
        <v>267036.38460476988</v>
      </c>
      <c r="C7" s="163">
        <v>109975.32617951174</v>
      </c>
      <c r="D7" s="163">
        <v>2647717.0751751778</v>
      </c>
      <c r="E7" s="163">
        <v>0</v>
      </c>
      <c r="F7" s="163">
        <v>471020.24886661989</v>
      </c>
      <c r="G7" s="163">
        <v>1453303.569661103</v>
      </c>
      <c r="H7" s="163">
        <v>205776.05476255299</v>
      </c>
      <c r="I7" s="163">
        <v>149484.98039955858</v>
      </c>
      <c r="J7" s="163">
        <v>32585.281830966444</v>
      </c>
      <c r="K7" s="163">
        <v>0</v>
      </c>
      <c r="L7" s="163">
        <v>30467.238511953616</v>
      </c>
      <c r="M7" s="163">
        <v>0</v>
      </c>
      <c r="N7" s="163">
        <v>0</v>
      </c>
      <c r="O7" s="163">
        <v>0</v>
      </c>
      <c r="P7" s="163">
        <v>0</v>
      </c>
      <c r="Q7" s="163">
        <v>0</v>
      </c>
      <c r="R7" s="163">
        <v>0</v>
      </c>
      <c r="S7" s="163">
        <v>0</v>
      </c>
      <c r="T7" s="163">
        <v>0</v>
      </c>
      <c r="U7" s="163">
        <v>0</v>
      </c>
      <c r="V7" s="163">
        <v>0</v>
      </c>
      <c r="W7" s="163">
        <v>0</v>
      </c>
      <c r="X7" s="163">
        <v>0</v>
      </c>
      <c r="Y7" s="163">
        <v>0</v>
      </c>
      <c r="Z7" s="163">
        <v>0</v>
      </c>
      <c r="AA7" s="163">
        <v>0</v>
      </c>
      <c r="AB7" s="163">
        <v>0</v>
      </c>
      <c r="AC7" s="163">
        <v>5367366.1599922143</v>
      </c>
      <c r="AD7" s="156"/>
      <c r="AE7" s="156"/>
      <c r="AF7" s="156"/>
      <c r="AG7" s="157"/>
      <c r="AH7" s="156"/>
      <c r="AI7" s="156"/>
      <c r="AJ7" s="156"/>
      <c r="AK7" s="156"/>
      <c r="AL7" s="156"/>
      <c r="AM7" s="156"/>
      <c r="AN7" s="156"/>
      <c r="AO7" s="156"/>
      <c r="AP7" s="158"/>
      <c r="AQ7" s="159"/>
    </row>
    <row r="8" spans="1:43" s="160" customFormat="1" ht="17.25" customHeight="1" x14ac:dyDescent="0.2">
      <c r="A8" s="155" t="s">
        <v>48</v>
      </c>
      <c r="B8" s="162">
        <v>537331.29739263642</v>
      </c>
      <c r="C8" s="162">
        <v>49399.287255745126</v>
      </c>
      <c r="D8" s="162">
        <v>123824.07095767248</v>
      </c>
      <c r="E8" s="162">
        <v>84721.732760512736</v>
      </c>
      <c r="F8" s="162">
        <v>114048.48640838254</v>
      </c>
      <c r="G8" s="162">
        <v>0</v>
      </c>
      <c r="H8" s="162">
        <v>440683.35148199007</v>
      </c>
      <c r="I8" s="162">
        <v>39102.338197159741</v>
      </c>
      <c r="J8" s="162">
        <v>6517.0563661932893</v>
      </c>
      <c r="K8" s="162">
        <v>0</v>
      </c>
      <c r="L8" s="162">
        <v>0</v>
      </c>
      <c r="M8" s="162">
        <v>0</v>
      </c>
      <c r="N8" s="162">
        <v>4887.7922746449649</v>
      </c>
      <c r="O8" s="162">
        <v>0</v>
      </c>
      <c r="P8" s="162">
        <v>0</v>
      </c>
      <c r="Q8" s="162">
        <v>0</v>
      </c>
      <c r="R8" s="162">
        <v>0</v>
      </c>
      <c r="S8" s="162">
        <v>0</v>
      </c>
      <c r="T8" s="162">
        <v>0</v>
      </c>
      <c r="U8" s="162">
        <v>0</v>
      </c>
      <c r="V8" s="162">
        <v>0</v>
      </c>
      <c r="W8" s="162">
        <v>0</v>
      </c>
      <c r="X8" s="162">
        <v>0</v>
      </c>
      <c r="Y8" s="162">
        <v>0</v>
      </c>
      <c r="Z8" s="162">
        <v>0</v>
      </c>
      <c r="AA8" s="162">
        <v>0</v>
      </c>
      <c r="AB8" s="162">
        <v>8211.4910214035444</v>
      </c>
      <c r="AC8" s="162">
        <v>1408726.9041163411</v>
      </c>
      <c r="AD8" s="156"/>
      <c r="AE8" s="156"/>
      <c r="AF8" s="156"/>
      <c r="AG8" s="157"/>
      <c r="AH8" s="156"/>
      <c r="AI8" s="156"/>
      <c r="AJ8" s="156"/>
      <c r="AK8" s="156"/>
      <c r="AL8" s="156"/>
      <c r="AM8" s="156"/>
      <c r="AN8" s="156"/>
      <c r="AO8" s="156"/>
      <c r="AP8" s="158"/>
      <c r="AQ8" s="159"/>
    </row>
    <row r="9" spans="1:43" s="160" customFormat="1" ht="17.25" customHeight="1" x14ac:dyDescent="0.2">
      <c r="A9" s="161" t="s">
        <v>49</v>
      </c>
      <c r="B9" s="163">
        <v>1242313.8698055949</v>
      </c>
      <c r="C9" s="163">
        <v>0</v>
      </c>
      <c r="D9" s="163">
        <v>521364.50929546304</v>
      </c>
      <c r="E9" s="163">
        <v>979187.71902054141</v>
      </c>
      <c r="F9" s="163">
        <v>48877.922746449658</v>
      </c>
      <c r="G9" s="163">
        <v>599569.18568978249</v>
      </c>
      <c r="H9" s="163">
        <v>304835.31152869092</v>
      </c>
      <c r="I9" s="163">
        <v>114048.48640838257</v>
      </c>
      <c r="J9" s="163">
        <v>520875.73006799864</v>
      </c>
      <c r="K9" s="163">
        <v>0</v>
      </c>
      <c r="L9" s="163">
        <v>0</v>
      </c>
      <c r="M9" s="163">
        <v>0</v>
      </c>
      <c r="N9" s="163">
        <v>0</v>
      </c>
      <c r="O9" s="163">
        <v>0</v>
      </c>
      <c r="P9" s="163">
        <v>55394.979112642941</v>
      </c>
      <c r="Q9" s="163">
        <v>0</v>
      </c>
      <c r="R9" s="163">
        <v>0</v>
      </c>
      <c r="S9" s="163">
        <v>0</v>
      </c>
      <c r="T9" s="163">
        <v>0</v>
      </c>
      <c r="U9" s="163">
        <v>0</v>
      </c>
      <c r="V9" s="163">
        <v>0</v>
      </c>
      <c r="W9" s="163">
        <v>0</v>
      </c>
      <c r="X9" s="163">
        <v>0</v>
      </c>
      <c r="Y9" s="163">
        <v>0</v>
      </c>
      <c r="Z9" s="163">
        <v>0</v>
      </c>
      <c r="AA9" s="163">
        <v>0</v>
      </c>
      <c r="AB9" s="163">
        <v>0</v>
      </c>
      <c r="AC9" s="163">
        <v>4386467.7136755465</v>
      </c>
      <c r="AD9" s="156"/>
      <c r="AE9" s="156"/>
      <c r="AF9" s="156"/>
      <c r="AG9" s="157"/>
      <c r="AH9" s="156"/>
      <c r="AI9" s="156"/>
      <c r="AJ9" s="156"/>
      <c r="AK9" s="156"/>
      <c r="AL9" s="156"/>
      <c r="AM9" s="156"/>
      <c r="AN9" s="156"/>
      <c r="AO9" s="156"/>
      <c r="AP9" s="158"/>
      <c r="AQ9" s="159"/>
    </row>
    <row r="10" spans="1:43" s="160" customFormat="1" ht="17.25" customHeight="1" x14ac:dyDescent="0.2">
      <c r="A10" s="155" t="s">
        <v>50</v>
      </c>
      <c r="B10" s="162">
        <v>5326227.2416806184</v>
      </c>
      <c r="C10" s="162">
        <v>0</v>
      </c>
      <c r="D10" s="162">
        <v>185736.10643650871</v>
      </c>
      <c r="E10" s="162">
        <v>411389.18311595125</v>
      </c>
      <c r="F10" s="162">
        <v>114048.48640838254</v>
      </c>
      <c r="G10" s="162">
        <v>0</v>
      </c>
      <c r="H10" s="162">
        <v>5721486.7102902411</v>
      </c>
      <c r="I10" s="162">
        <v>19062.389871115371</v>
      </c>
      <c r="J10" s="162">
        <v>16292.640915483222</v>
      </c>
      <c r="K10" s="162">
        <v>0</v>
      </c>
      <c r="L10" s="162">
        <v>0</v>
      </c>
      <c r="M10" s="162">
        <v>0</v>
      </c>
      <c r="N10" s="162">
        <v>0</v>
      </c>
      <c r="O10" s="162">
        <v>0</v>
      </c>
      <c r="P10" s="162">
        <v>16292.640915483216</v>
      </c>
      <c r="Q10" s="162">
        <v>0</v>
      </c>
      <c r="R10" s="162">
        <v>0</v>
      </c>
      <c r="S10" s="162">
        <v>0</v>
      </c>
      <c r="T10" s="162">
        <v>0</v>
      </c>
      <c r="U10" s="162">
        <v>0</v>
      </c>
      <c r="V10" s="162">
        <v>0</v>
      </c>
      <c r="W10" s="162">
        <v>0</v>
      </c>
      <c r="X10" s="162">
        <v>0</v>
      </c>
      <c r="Y10" s="162">
        <v>0</v>
      </c>
      <c r="Z10" s="162">
        <v>0</v>
      </c>
      <c r="AA10" s="162">
        <v>0</v>
      </c>
      <c r="AB10" s="162">
        <v>0</v>
      </c>
      <c r="AC10" s="162">
        <v>11810535.399633782</v>
      </c>
      <c r="AD10" s="156"/>
      <c r="AE10" s="156"/>
      <c r="AF10" s="156"/>
      <c r="AG10" s="157"/>
      <c r="AH10" s="156"/>
      <c r="AI10" s="156"/>
      <c r="AJ10" s="156"/>
      <c r="AK10" s="156"/>
      <c r="AL10" s="156"/>
      <c r="AM10" s="156"/>
      <c r="AN10" s="156"/>
      <c r="AO10" s="156"/>
      <c r="AP10" s="158"/>
      <c r="AQ10" s="159"/>
    </row>
    <row r="11" spans="1:43" s="160" customFormat="1" ht="17.25" customHeight="1" x14ac:dyDescent="0.2">
      <c r="A11" s="161" t="s">
        <v>51</v>
      </c>
      <c r="B11" s="163">
        <v>2167051.5828865906</v>
      </c>
      <c r="C11" s="163">
        <v>312818.70557727787</v>
      </c>
      <c r="D11" s="163">
        <v>566983.90385881613</v>
      </c>
      <c r="E11" s="163">
        <v>628244.23370103282</v>
      </c>
      <c r="F11" s="163">
        <v>849824.15015160479</v>
      </c>
      <c r="G11" s="163">
        <v>26068.22546477315</v>
      </c>
      <c r="H11" s="163">
        <v>1030216.2703678345</v>
      </c>
      <c r="I11" s="163">
        <v>13034.11273238658</v>
      </c>
      <c r="J11" s="163">
        <v>0</v>
      </c>
      <c r="K11" s="163">
        <v>26068.22546477315</v>
      </c>
      <c r="L11" s="163">
        <v>0</v>
      </c>
      <c r="M11" s="163">
        <v>0</v>
      </c>
      <c r="N11" s="163">
        <v>0</v>
      </c>
      <c r="O11" s="163">
        <v>0</v>
      </c>
      <c r="P11" s="163">
        <v>0</v>
      </c>
      <c r="Q11" s="163">
        <v>0</v>
      </c>
      <c r="R11" s="163">
        <v>13034.112732386577</v>
      </c>
      <c r="S11" s="163">
        <v>0</v>
      </c>
      <c r="T11" s="163">
        <v>0</v>
      </c>
      <c r="U11" s="163">
        <v>0</v>
      </c>
      <c r="V11" s="163">
        <v>0</v>
      </c>
      <c r="W11" s="163">
        <v>0</v>
      </c>
      <c r="X11" s="163">
        <v>0</v>
      </c>
      <c r="Y11" s="163">
        <v>0</v>
      </c>
      <c r="Z11" s="163">
        <v>0</v>
      </c>
      <c r="AA11" s="163">
        <v>0</v>
      </c>
      <c r="AB11" s="163">
        <v>0</v>
      </c>
      <c r="AC11" s="163">
        <v>5633343.5229374766</v>
      </c>
      <c r="AD11" s="156"/>
      <c r="AE11" s="156"/>
      <c r="AF11" s="156"/>
      <c r="AG11" s="157"/>
      <c r="AH11" s="156"/>
      <c r="AI11" s="156"/>
      <c r="AJ11" s="156"/>
      <c r="AK11" s="156"/>
      <c r="AL11" s="156"/>
      <c r="AM11" s="156"/>
      <c r="AN11" s="156"/>
      <c r="AO11" s="156"/>
      <c r="AP11" s="158"/>
      <c r="AQ11" s="159"/>
    </row>
    <row r="12" spans="1:43" s="160" customFormat="1" ht="17.25" customHeight="1" x14ac:dyDescent="0.2">
      <c r="A12" s="155" t="s">
        <v>52</v>
      </c>
      <c r="B12" s="162">
        <v>4073811.9345074226</v>
      </c>
      <c r="C12" s="162">
        <v>0</v>
      </c>
      <c r="D12" s="162">
        <v>0</v>
      </c>
      <c r="E12" s="162">
        <v>0</v>
      </c>
      <c r="F12" s="162">
        <v>16292.640915483218</v>
      </c>
      <c r="G12" s="162">
        <v>0</v>
      </c>
      <c r="H12" s="162">
        <v>4376203.3498987919</v>
      </c>
      <c r="I12" s="162">
        <v>6517.0563661932902</v>
      </c>
      <c r="J12" s="162">
        <v>48877.922746449665</v>
      </c>
      <c r="K12" s="162">
        <v>0</v>
      </c>
      <c r="L12" s="162">
        <v>0</v>
      </c>
      <c r="M12" s="162">
        <v>0</v>
      </c>
      <c r="N12" s="162">
        <v>0</v>
      </c>
      <c r="O12" s="162">
        <v>0</v>
      </c>
      <c r="P12" s="162">
        <v>0</v>
      </c>
      <c r="Q12" s="162">
        <v>0</v>
      </c>
      <c r="R12" s="162">
        <v>0</v>
      </c>
      <c r="S12" s="162">
        <v>0</v>
      </c>
      <c r="T12" s="162">
        <v>0</v>
      </c>
      <c r="U12" s="162">
        <v>0</v>
      </c>
      <c r="V12" s="162">
        <v>0</v>
      </c>
      <c r="W12" s="162">
        <v>0</v>
      </c>
      <c r="X12" s="162">
        <v>0</v>
      </c>
      <c r="Y12" s="162">
        <v>0</v>
      </c>
      <c r="Z12" s="162">
        <v>0</v>
      </c>
      <c r="AA12" s="162">
        <v>0</v>
      </c>
      <c r="AB12" s="162">
        <v>0</v>
      </c>
      <c r="AC12" s="162">
        <v>8521702.9044343419</v>
      </c>
      <c r="AD12" s="156"/>
      <c r="AE12" s="156"/>
      <c r="AF12" s="156"/>
      <c r="AG12" s="157"/>
      <c r="AH12" s="156"/>
      <c r="AI12" s="156"/>
      <c r="AJ12" s="156"/>
      <c r="AK12" s="156"/>
      <c r="AL12" s="156"/>
      <c r="AM12" s="156"/>
      <c r="AN12" s="156"/>
      <c r="AO12" s="156"/>
      <c r="AP12" s="158"/>
      <c r="AQ12" s="159"/>
    </row>
    <row r="13" spans="1:43" s="160" customFormat="1" ht="17.25" customHeight="1" x14ac:dyDescent="0.2">
      <c r="A13" s="161" t="s">
        <v>53</v>
      </c>
      <c r="B13" s="163">
        <v>216170.75966663129</v>
      </c>
      <c r="C13" s="163">
        <v>175960.52188721878</v>
      </c>
      <c r="D13" s="163">
        <v>187886.73503735248</v>
      </c>
      <c r="E13" s="163">
        <v>198770.21916889527</v>
      </c>
      <c r="F13" s="163">
        <v>166184.93733792883</v>
      </c>
      <c r="G13" s="163">
        <v>0</v>
      </c>
      <c r="H13" s="163">
        <v>104272.90185909257</v>
      </c>
      <c r="I13" s="163">
        <v>130341.1273238658</v>
      </c>
      <c r="J13" s="163">
        <v>26068.225464773157</v>
      </c>
      <c r="K13" s="163">
        <v>36104.492268710812</v>
      </c>
      <c r="L13" s="163">
        <v>0</v>
      </c>
      <c r="M13" s="163">
        <v>0</v>
      </c>
      <c r="N13" s="163">
        <v>6517.0563661932865</v>
      </c>
      <c r="O13" s="163">
        <v>0</v>
      </c>
      <c r="P13" s="163">
        <v>0</v>
      </c>
      <c r="Q13" s="163">
        <v>0</v>
      </c>
      <c r="R13" s="163">
        <v>26068.225464773153</v>
      </c>
      <c r="S13" s="163">
        <v>6517.0563661932865</v>
      </c>
      <c r="T13" s="163">
        <v>0</v>
      </c>
      <c r="U13" s="163">
        <v>0</v>
      </c>
      <c r="V13" s="163">
        <v>0</v>
      </c>
      <c r="W13" s="163">
        <v>0</v>
      </c>
      <c r="X13" s="163">
        <v>0</v>
      </c>
      <c r="Y13" s="163">
        <v>0</v>
      </c>
      <c r="Z13" s="163">
        <v>0</v>
      </c>
      <c r="AA13" s="163">
        <v>0</v>
      </c>
      <c r="AB13" s="163">
        <v>0</v>
      </c>
      <c r="AC13" s="163">
        <v>1280862.2582116288</v>
      </c>
      <c r="AD13" s="156"/>
      <c r="AE13" s="156"/>
      <c r="AF13" s="156"/>
      <c r="AG13" s="157"/>
      <c r="AH13" s="156"/>
      <c r="AI13" s="156"/>
      <c r="AJ13" s="156"/>
      <c r="AK13" s="156"/>
      <c r="AL13" s="156"/>
      <c r="AM13" s="156"/>
      <c r="AN13" s="156"/>
      <c r="AO13" s="156"/>
      <c r="AP13" s="158"/>
      <c r="AQ13" s="159"/>
    </row>
    <row r="14" spans="1:43" s="160" customFormat="1" ht="17.25" customHeight="1" x14ac:dyDescent="0.2">
      <c r="A14" s="155" t="s">
        <v>54</v>
      </c>
      <c r="B14" s="162">
        <v>1671060.1463768405</v>
      </c>
      <c r="C14" s="162">
        <v>732777.81781477341</v>
      </c>
      <c r="D14" s="162">
        <v>659526.10425876081</v>
      </c>
      <c r="E14" s="162">
        <v>1304627.7904270133</v>
      </c>
      <c r="F14" s="162">
        <v>817890.57395725767</v>
      </c>
      <c r="G14" s="162">
        <v>143375.24005625231</v>
      </c>
      <c r="H14" s="162">
        <v>800815.88627783093</v>
      </c>
      <c r="I14" s="162">
        <v>1094083.4227565294</v>
      </c>
      <c r="J14" s="162">
        <v>247648.14191534498</v>
      </c>
      <c r="K14" s="162">
        <v>31542.55281237551</v>
      </c>
      <c r="L14" s="162">
        <v>65170.56366193288</v>
      </c>
      <c r="M14" s="162">
        <v>0</v>
      </c>
      <c r="N14" s="162">
        <v>54352.250094052019</v>
      </c>
      <c r="O14" s="162">
        <v>0</v>
      </c>
      <c r="P14" s="162">
        <v>0</v>
      </c>
      <c r="Q14" s="162">
        <v>0</v>
      </c>
      <c r="R14" s="162">
        <v>13034.112732386577</v>
      </c>
      <c r="S14" s="162">
        <v>35192.104377443757</v>
      </c>
      <c r="T14" s="162">
        <v>0</v>
      </c>
      <c r="U14" s="162">
        <v>0</v>
      </c>
      <c r="V14" s="162">
        <v>0</v>
      </c>
      <c r="W14" s="162">
        <v>0</v>
      </c>
      <c r="X14" s="162">
        <v>0</v>
      </c>
      <c r="Y14" s="162">
        <v>0</v>
      </c>
      <c r="Z14" s="162">
        <v>0</v>
      </c>
      <c r="AA14" s="162">
        <v>0</v>
      </c>
      <c r="AB14" s="162">
        <v>0</v>
      </c>
      <c r="AC14" s="162">
        <v>7671096.7075187936</v>
      </c>
      <c r="AD14" s="156"/>
      <c r="AE14" s="156"/>
      <c r="AF14" s="156"/>
      <c r="AG14" s="157"/>
      <c r="AH14" s="156"/>
      <c r="AI14" s="156"/>
      <c r="AJ14" s="156"/>
      <c r="AK14" s="156"/>
      <c r="AL14" s="156"/>
      <c r="AM14" s="156"/>
      <c r="AN14" s="156"/>
      <c r="AO14" s="156"/>
      <c r="AP14" s="158"/>
      <c r="AQ14" s="159"/>
    </row>
    <row r="15" spans="1:43" s="160" customFormat="1" ht="17.25" customHeight="1" x14ac:dyDescent="0.2">
      <c r="A15" s="161" t="s">
        <v>55</v>
      </c>
      <c r="B15" s="163">
        <v>0</v>
      </c>
      <c r="C15" s="163">
        <v>0</v>
      </c>
      <c r="D15" s="163">
        <v>0</v>
      </c>
      <c r="E15" s="163">
        <v>0</v>
      </c>
      <c r="F15" s="163">
        <v>0</v>
      </c>
      <c r="G15" s="163">
        <v>0</v>
      </c>
      <c r="H15" s="163">
        <v>1559205.7356117435</v>
      </c>
      <c r="I15" s="163">
        <v>0</v>
      </c>
      <c r="J15" s="163">
        <v>0</v>
      </c>
      <c r="K15" s="163">
        <v>0</v>
      </c>
      <c r="L15" s="163">
        <v>0</v>
      </c>
      <c r="M15" s="163">
        <v>16292.640915483218</v>
      </c>
      <c r="N15" s="163">
        <v>0</v>
      </c>
      <c r="O15" s="163">
        <v>0</v>
      </c>
      <c r="P15" s="163">
        <v>0</v>
      </c>
      <c r="Q15" s="163">
        <v>0</v>
      </c>
      <c r="R15" s="163">
        <v>0</v>
      </c>
      <c r="S15" s="163">
        <v>0</v>
      </c>
      <c r="T15" s="163">
        <v>0</v>
      </c>
      <c r="U15" s="163">
        <v>0</v>
      </c>
      <c r="V15" s="163">
        <v>0</v>
      </c>
      <c r="W15" s="163">
        <v>0</v>
      </c>
      <c r="X15" s="163">
        <v>0</v>
      </c>
      <c r="Y15" s="163">
        <v>0</v>
      </c>
      <c r="Z15" s="163">
        <v>0</v>
      </c>
      <c r="AA15" s="163">
        <v>0</v>
      </c>
      <c r="AB15" s="163">
        <v>0</v>
      </c>
      <c r="AC15" s="163">
        <v>1575498.3765272268</v>
      </c>
      <c r="AD15" s="156"/>
      <c r="AE15" s="156"/>
      <c r="AF15" s="156"/>
      <c r="AG15" s="157"/>
      <c r="AH15" s="156"/>
      <c r="AI15" s="156"/>
      <c r="AJ15" s="156"/>
      <c r="AK15" s="156"/>
      <c r="AL15" s="156"/>
      <c r="AM15" s="156"/>
      <c r="AN15" s="156"/>
      <c r="AO15" s="156"/>
      <c r="AP15" s="158"/>
      <c r="AQ15" s="159"/>
    </row>
    <row r="16" spans="1:43" s="160" customFormat="1" ht="17.25" customHeight="1" x14ac:dyDescent="0.2">
      <c r="A16" s="155" t="s">
        <v>56</v>
      </c>
      <c r="B16" s="162">
        <v>0</v>
      </c>
      <c r="C16" s="162">
        <v>78204.676394319467</v>
      </c>
      <c r="D16" s="162">
        <v>1028261.153457977</v>
      </c>
      <c r="E16" s="162">
        <v>256772.02082801549</v>
      </c>
      <c r="F16" s="162">
        <v>52136.450929546299</v>
      </c>
      <c r="G16" s="162">
        <v>0</v>
      </c>
      <c r="H16" s="162">
        <v>10818.313567880854</v>
      </c>
      <c r="I16" s="162">
        <v>553949.79112642957</v>
      </c>
      <c r="J16" s="162">
        <v>37798.926923921077</v>
      </c>
      <c r="K16" s="162">
        <v>0</v>
      </c>
      <c r="L16" s="162">
        <v>0</v>
      </c>
      <c r="M16" s="162">
        <v>52136.450929546299</v>
      </c>
      <c r="N16" s="162">
        <v>0</v>
      </c>
      <c r="O16" s="162">
        <v>0</v>
      </c>
      <c r="P16" s="162">
        <v>127447.55429727596</v>
      </c>
      <c r="Q16" s="162">
        <v>0</v>
      </c>
      <c r="R16" s="162">
        <v>0</v>
      </c>
      <c r="S16" s="162">
        <v>0</v>
      </c>
      <c r="T16" s="162">
        <v>0</v>
      </c>
      <c r="U16" s="162">
        <v>6517.0563661932865</v>
      </c>
      <c r="V16" s="162">
        <v>0</v>
      </c>
      <c r="W16" s="162">
        <v>0</v>
      </c>
      <c r="X16" s="162">
        <v>0</v>
      </c>
      <c r="Y16" s="162">
        <v>0</v>
      </c>
      <c r="Z16" s="162">
        <v>0</v>
      </c>
      <c r="AA16" s="162">
        <v>0</v>
      </c>
      <c r="AB16" s="162">
        <v>0</v>
      </c>
      <c r="AC16" s="162">
        <v>2204042.3948211051</v>
      </c>
      <c r="AD16" s="156"/>
      <c r="AE16" s="156"/>
      <c r="AF16" s="156"/>
      <c r="AG16" s="157"/>
      <c r="AH16" s="156"/>
      <c r="AI16" s="156"/>
      <c r="AJ16" s="156"/>
      <c r="AK16" s="156"/>
      <c r="AL16" s="156"/>
      <c r="AM16" s="156"/>
      <c r="AN16" s="156"/>
      <c r="AO16" s="156"/>
      <c r="AP16" s="158"/>
      <c r="AQ16" s="159"/>
    </row>
    <row r="17" spans="1:43" s="160" customFormat="1" ht="17.25" customHeight="1" x14ac:dyDescent="0.2">
      <c r="A17" s="161" t="s">
        <v>57</v>
      </c>
      <c r="B17" s="163">
        <v>904958.44700959965</v>
      </c>
      <c r="C17" s="163">
        <v>430125.72016875708</v>
      </c>
      <c r="D17" s="163">
        <v>521364.50929546304</v>
      </c>
      <c r="E17" s="163">
        <v>1134619.5133542514</v>
      </c>
      <c r="F17" s="163">
        <v>756890.92636968847</v>
      </c>
      <c r="G17" s="163">
        <v>78204.676394319438</v>
      </c>
      <c r="H17" s="163">
        <v>763016.95935390994</v>
      </c>
      <c r="I17" s="163">
        <v>52136.450929546321</v>
      </c>
      <c r="J17" s="163">
        <v>0</v>
      </c>
      <c r="K17" s="163">
        <v>0</v>
      </c>
      <c r="L17" s="163">
        <v>0</v>
      </c>
      <c r="M17" s="163">
        <v>0</v>
      </c>
      <c r="N17" s="163">
        <v>0</v>
      </c>
      <c r="O17" s="163">
        <v>0</v>
      </c>
      <c r="P17" s="163">
        <v>0</v>
      </c>
      <c r="Q17" s="163">
        <v>0</v>
      </c>
      <c r="R17" s="163">
        <v>0</v>
      </c>
      <c r="S17" s="163">
        <v>0</v>
      </c>
      <c r="T17" s="163">
        <v>0</v>
      </c>
      <c r="U17" s="163">
        <v>0</v>
      </c>
      <c r="V17" s="163">
        <v>0</v>
      </c>
      <c r="W17" s="163">
        <v>0</v>
      </c>
      <c r="X17" s="163">
        <v>0</v>
      </c>
      <c r="Y17" s="163">
        <v>0</v>
      </c>
      <c r="Z17" s="163">
        <v>0</v>
      </c>
      <c r="AA17" s="163">
        <v>0</v>
      </c>
      <c r="AB17" s="163">
        <v>0</v>
      </c>
      <c r="AC17" s="163">
        <v>4641317.2028755359</v>
      </c>
      <c r="AD17" s="156"/>
      <c r="AE17" s="156"/>
      <c r="AF17" s="156"/>
      <c r="AG17" s="157"/>
      <c r="AH17" s="156"/>
      <c r="AI17" s="156"/>
      <c r="AJ17" s="156"/>
      <c r="AK17" s="156"/>
      <c r="AL17" s="156"/>
      <c r="AM17" s="156"/>
      <c r="AN17" s="156"/>
      <c r="AO17" s="156"/>
      <c r="AP17" s="158"/>
      <c r="AQ17" s="159"/>
    </row>
    <row r="18" spans="1:43" s="160" customFormat="1" ht="17.25" customHeight="1" x14ac:dyDescent="0.2">
      <c r="A18" s="155" t="s">
        <v>58</v>
      </c>
      <c r="B18" s="162">
        <v>1706817.0623060211</v>
      </c>
      <c r="C18" s="162">
        <v>744247.83701927366</v>
      </c>
      <c r="D18" s="162">
        <v>1367278.4256273517</v>
      </c>
      <c r="E18" s="162">
        <v>956703.87455717463</v>
      </c>
      <c r="F18" s="162">
        <v>937804.41109521396</v>
      </c>
      <c r="G18" s="162">
        <v>774226.29630376247</v>
      </c>
      <c r="H18" s="162">
        <v>1858925.1578929727</v>
      </c>
      <c r="I18" s="162">
        <v>182477.57825341212</v>
      </c>
      <c r="J18" s="162">
        <v>52136.450929546314</v>
      </c>
      <c r="K18" s="162">
        <v>6517.0563661932874</v>
      </c>
      <c r="L18" s="162">
        <v>0</v>
      </c>
      <c r="M18" s="162">
        <v>0</v>
      </c>
      <c r="N18" s="162">
        <v>0</v>
      </c>
      <c r="O18" s="162">
        <v>0</v>
      </c>
      <c r="P18" s="162">
        <v>0</v>
      </c>
      <c r="Q18" s="162">
        <v>0</v>
      </c>
      <c r="R18" s="162">
        <v>0</v>
      </c>
      <c r="S18" s="162">
        <v>0</v>
      </c>
      <c r="T18" s="162">
        <v>0</v>
      </c>
      <c r="U18" s="162">
        <v>0</v>
      </c>
      <c r="V18" s="162">
        <v>0</v>
      </c>
      <c r="W18" s="162">
        <v>0</v>
      </c>
      <c r="X18" s="162">
        <v>0</v>
      </c>
      <c r="Y18" s="162">
        <v>0</v>
      </c>
      <c r="Z18" s="162">
        <v>0</v>
      </c>
      <c r="AA18" s="162">
        <v>0</v>
      </c>
      <c r="AB18" s="162">
        <v>13034.112732386579</v>
      </c>
      <c r="AC18" s="162">
        <v>8600168.2630833089</v>
      </c>
      <c r="AD18" s="156"/>
      <c r="AE18" s="156"/>
      <c r="AF18" s="156"/>
      <c r="AG18" s="157"/>
      <c r="AH18" s="156"/>
      <c r="AI18" s="156"/>
      <c r="AJ18" s="156"/>
      <c r="AK18" s="156"/>
      <c r="AL18" s="156"/>
      <c r="AM18" s="156"/>
      <c r="AN18" s="156"/>
      <c r="AO18" s="156"/>
      <c r="AP18" s="158"/>
      <c r="AQ18" s="159"/>
    </row>
    <row r="19" spans="1:43" s="160" customFormat="1" ht="17.25" customHeight="1" x14ac:dyDescent="0.2">
      <c r="A19" s="161" t="s">
        <v>59</v>
      </c>
      <c r="B19" s="163">
        <v>491907.4145202692</v>
      </c>
      <c r="C19" s="163">
        <v>235569.86411666669</v>
      </c>
      <c r="D19" s="163">
        <v>138662.90699146641</v>
      </c>
      <c r="E19" s="163">
        <v>370168.8015997787</v>
      </c>
      <c r="F19" s="163">
        <v>232810.97692164491</v>
      </c>
      <c r="G19" s="163">
        <v>95800.728583041317</v>
      </c>
      <c r="H19" s="163">
        <v>319075.07968882326</v>
      </c>
      <c r="I19" s="163">
        <v>119783.49601063268</v>
      </c>
      <c r="J19" s="163">
        <v>6517.0563661932893</v>
      </c>
      <c r="K19" s="163">
        <v>0</v>
      </c>
      <c r="L19" s="163">
        <v>0</v>
      </c>
      <c r="M19" s="163">
        <v>0</v>
      </c>
      <c r="N19" s="163">
        <v>6517.0563661932865</v>
      </c>
      <c r="O19" s="163">
        <v>0</v>
      </c>
      <c r="P19" s="163">
        <v>0</v>
      </c>
      <c r="Q19" s="163">
        <v>0</v>
      </c>
      <c r="R19" s="163">
        <v>0</v>
      </c>
      <c r="S19" s="163">
        <v>0</v>
      </c>
      <c r="T19" s="163">
        <v>0</v>
      </c>
      <c r="U19" s="163">
        <v>0</v>
      </c>
      <c r="V19" s="163">
        <v>3910.2338197159734</v>
      </c>
      <c r="W19" s="163">
        <v>0</v>
      </c>
      <c r="X19" s="163">
        <v>0</v>
      </c>
      <c r="Y19" s="163">
        <v>0</v>
      </c>
      <c r="Z19" s="163">
        <v>0</v>
      </c>
      <c r="AA19" s="163">
        <v>0</v>
      </c>
      <c r="AB19" s="163">
        <v>0</v>
      </c>
      <c r="AC19" s="163">
        <v>2020723.6149844259</v>
      </c>
      <c r="AD19" s="156"/>
      <c r="AE19" s="156"/>
      <c r="AF19" s="156"/>
      <c r="AG19" s="157"/>
      <c r="AH19" s="156"/>
      <c r="AI19" s="156"/>
      <c r="AJ19" s="156"/>
      <c r="AK19" s="156"/>
      <c r="AL19" s="156"/>
      <c r="AM19" s="156"/>
      <c r="AN19" s="156"/>
      <c r="AO19" s="156"/>
      <c r="AP19" s="158"/>
      <c r="AQ19" s="159"/>
    </row>
    <row r="20" spans="1:43" s="160" customFormat="1" ht="17.25" customHeight="1" x14ac:dyDescent="0.2">
      <c r="A20" s="155" t="s">
        <v>60</v>
      </c>
      <c r="B20" s="162">
        <v>1876847.0629000044</v>
      </c>
      <c r="C20" s="162">
        <v>1296372.852363169</v>
      </c>
      <c r="D20" s="162">
        <v>872112.48292398569</v>
      </c>
      <c r="E20" s="162">
        <v>837311.40192851343</v>
      </c>
      <c r="F20" s="162">
        <v>704298.2814945085</v>
      </c>
      <c r="G20" s="162">
        <v>0</v>
      </c>
      <c r="H20" s="162">
        <v>670360.71046755684</v>
      </c>
      <c r="I20" s="162">
        <v>334442.29860030714</v>
      </c>
      <c r="J20" s="162">
        <v>121738.61292049063</v>
      </c>
      <c r="K20" s="162">
        <v>45619.394563353009</v>
      </c>
      <c r="L20" s="162">
        <v>36495.515650682406</v>
      </c>
      <c r="M20" s="162">
        <v>9775.5845492899316</v>
      </c>
      <c r="N20" s="162">
        <v>26068.225464773146</v>
      </c>
      <c r="O20" s="162">
        <v>0</v>
      </c>
      <c r="P20" s="162">
        <v>6517.0563661932874</v>
      </c>
      <c r="Q20" s="162">
        <v>45619.394563353009</v>
      </c>
      <c r="R20" s="162">
        <v>19551.169098579863</v>
      </c>
      <c r="S20" s="162">
        <v>19551.16909857986</v>
      </c>
      <c r="T20" s="162">
        <v>0</v>
      </c>
      <c r="U20" s="162">
        <v>0</v>
      </c>
      <c r="V20" s="162">
        <v>6517.0563661932883</v>
      </c>
      <c r="W20" s="162">
        <v>0</v>
      </c>
      <c r="X20" s="162">
        <v>19551.169098579863</v>
      </c>
      <c r="Y20" s="162">
        <v>19551.169098579863</v>
      </c>
      <c r="Z20" s="162">
        <v>0</v>
      </c>
      <c r="AA20" s="162">
        <v>0</v>
      </c>
      <c r="AB20" s="162">
        <v>52136.450929546314</v>
      </c>
      <c r="AC20" s="162">
        <v>7020437.0584462397</v>
      </c>
      <c r="AD20" s="156"/>
      <c r="AE20" s="156"/>
      <c r="AF20" s="156"/>
      <c r="AG20" s="157"/>
      <c r="AH20" s="156"/>
      <c r="AI20" s="156"/>
      <c r="AJ20" s="156"/>
      <c r="AK20" s="156"/>
      <c r="AL20" s="156"/>
      <c r="AM20" s="156"/>
      <c r="AN20" s="156"/>
      <c r="AO20" s="156"/>
      <c r="AP20" s="158"/>
      <c r="AQ20" s="159"/>
    </row>
    <row r="21" spans="1:43" s="160" customFormat="1" ht="17.25" customHeight="1" x14ac:dyDescent="0.2">
      <c r="A21" s="161" t="s">
        <v>61</v>
      </c>
      <c r="B21" s="163">
        <v>7840751.9773717178</v>
      </c>
      <c r="C21" s="163">
        <v>896095.25035157718</v>
      </c>
      <c r="D21" s="163">
        <v>2483161.4019287974</v>
      </c>
      <c r="E21" s="163">
        <v>488616.30105534167</v>
      </c>
      <c r="F21" s="163">
        <v>3966443.4308743896</v>
      </c>
      <c r="G21" s="163">
        <v>105902.16595064092</v>
      </c>
      <c r="H21" s="163">
        <v>645514.43307144498</v>
      </c>
      <c r="I21" s="163">
        <v>707426.4685502816</v>
      </c>
      <c r="J21" s="163">
        <v>91238.789126706048</v>
      </c>
      <c r="K21" s="163">
        <v>16292.640915483218</v>
      </c>
      <c r="L21" s="163">
        <v>0</v>
      </c>
      <c r="M21" s="163">
        <v>0</v>
      </c>
      <c r="N21" s="163">
        <v>67940.312617565025</v>
      </c>
      <c r="O21" s="163">
        <v>0</v>
      </c>
      <c r="P21" s="163">
        <v>81463.204577416094</v>
      </c>
      <c r="Q21" s="163">
        <v>0</v>
      </c>
      <c r="R21" s="163">
        <v>0</v>
      </c>
      <c r="S21" s="163">
        <v>32585.281830966436</v>
      </c>
      <c r="T21" s="163">
        <v>0</v>
      </c>
      <c r="U21" s="163">
        <v>0</v>
      </c>
      <c r="V21" s="163">
        <v>0</v>
      </c>
      <c r="W21" s="163">
        <v>0</v>
      </c>
      <c r="X21" s="163">
        <v>0</v>
      </c>
      <c r="Y21" s="163">
        <v>0</v>
      </c>
      <c r="Z21" s="163">
        <v>0</v>
      </c>
      <c r="AA21" s="163">
        <v>0</v>
      </c>
      <c r="AB21" s="163">
        <v>0</v>
      </c>
      <c r="AC21" s="163">
        <v>17423431.658222333</v>
      </c>
      <c r="AD21" s="156"/>
      <c r="AE21" s="156"/>
      <c r="AF21" s="156"/>
      <c r="AG21" s="157"/>
      <c r="AH21" s="156"/>
      <c r="AI21" s="156"/>
      <c r="AJ21" s="156"/>
      <c r="AK21" s="156"/>
      <c r="AL21" s="156"/>
      <c r="AM21" s="156"/>
      <c r="AN21" s="156"/>
      <c r="AO21" s="156"/>
      <c r="AP21" s="158"/>
      <c r="AQ21" s="159"/>
    </row>
    <row r="22" spans="1:43" s="160" customFormat="1" ht="17.25" customHeight="1" x14ac:dyDescent="0.2">
      <c r="A22" s="155" t="s">
        <v>62</v>
      </c>
      <c r="B22" s="162">
        <v>250189.79389816022</v>
      </c>
      <c r="C22" s="162">
        <v>82766.615850654765</v>
      </c>
      <c r="D22" s="162">
        <v>130341.12732386576</v>
      </c>
      <c r="E22" s="162">
        <v>247648.1419153449</v>
      </c>
      <c r="F22" s="162">
        <v>117307.01459147918</v>
      </c>
      <c r="G22" s="162">
        <v>0</v>
      </c>
      <c r="H22" s="162">
        <v>260682.25464773143</v>
      </c>
      <c r="I22" s="162">
        <v>18247.75782534121</v>
      </c>
      <c r="J22" s="162">
        <v>0</v>
      </c>
      <c r="K22" s="162">
        <v>0</v>
      </c>
      <c r="L22" s="162">
        <v>0</v>
      </c>
      <c r="M22" s="162">
        <v>0</v>
      </c>
      <c r="N22" s="162">
        <v>0</v>
      </c>
      <c r="O22" s="162">
        <v>0</v>
      </c>
      <c r="P22" s="162">
        <v>0</v>
      </c>
      <c r="Q22" s="162">
        <v>0</v>
      </c>
      <c r="R22" s="162">
        <v>0</v>
      </c>
      <c r="S22" s="162">
        <v>6517.0563661932865</v>
      </c>
      <c r="T22" s="162">
        <v>0</v>
      </c>
      <c r="U22" s="162">
        <v>0</v>
      </c>
      <c r="V22" s="162">
        <v>0</v>
      </c>
      <c r="W22" s="162">
        <v>0</v>
      </c>
      <c r="X22" s="162">
        <v>0</v>
      </c>
      <c r="Y22" s="162">
        <v>0</v>
      </c>
      <c r="Z22" s="162">
        <v>0</v>
      </c>
      <c r="AA22" s="162">
        <v>0</v>
      </c>
      <c r="AB22" s="162">
        <v>0</v>
      </c>
      <c r="AC22" s="162">
        <v>1113699.7624187709</v>
      </c>
      <c r="AD22" s="156"/>
      <c r="AE22" s="156"/>
      <c r="AF22" s="156"/>
      <c r="AG22" s="157"/>
      <c r="AH22" s="156"/>
      <c r="AI22" s="156"/>
      <c r="AJ22" s="156"/>
      <c r="AK22" s="156"/>
      <c r="AL22" s="156"/>
      <c r="AM22" s="156"/>
      <c r="AN22" s="156"/>
      <c r="AO22" s="156"/>
      <c r="AP22" s="158"/>
      <c r="AQ22" s="159"/>
    </row>
    <row r="23" spans="1:43" s="160" customFormat="1" ht="17.25" customHeight="1" x14ac:dyDescent="0.2">
      <c r="A23" s="161" t="s">
        <v>63</v>
      </c>
      <c r="B23" s="163">
        <v>607845.84727484768</v>
      </c>
      <c r="C23" s="163">
        <v>86546.508543046861</v>
      </c>
      <c r="D23" s="163">
        <v>91238.789126706033</v>
      </c>
      <c r="E23" s="163">
        <v>593052.12932358915</v>
      </c>
      <c r="F23" s="163">
        <v>257423.72646463488</v>
      </c>
      <c r="G23" s="163">
        <v>0</v>
      </c>
      <c r="H23" s="163">
        <v>241131.08554915155</v>
      </c>
      <c r="I23" s="163">
        <v>91890.494763325376</v>
      </c>
      <c r="J23" s="163">
        <v>19551.169098579867</v>
      </c>
      <c r="K23" s="163">
        <v>0</v>
      </c>
      <c r="L23" s="163">
        <v>0</v>
      </c>
      <c r="M23" s="163">
        <v>0</v>
      </c>
      <c r="N23" s="163">
        <v>0</v>
      </c>
      <c r="O23" s="163">
        <v>0</v>
      </c>
      <c r="P23" s="163">
        <v>0</v>
      </c>
      <c r="Q23" s="163">
        <v>0</v>
      </c>
      <c r="R23" s="163">
        <v>0</v>
      </c>
      <c r="S23" s="163">
        <v>0</v>
      </c>
      <c r="T23" s="163">
        <v>0</v>
      </c>
      <c r="U23" s="163">
        <v>0</v>
      </c>
      <c r="V23" s="163">
        <v>0</v>
      </c>
      <c r="W23" s="163">
        <v>0</v>
      </c>
      <c r="X23" s="163">
        <v>0</v>
      </c>
      <c r="Y23" s="163">
        <v>0</v>
      </c>
      <c r="Z23" s="163">
        <v>0</v>
      </c>
      <c r="AA23" s="163">
        <v>0</v>
      </c>
      <c r="AB23" s="163">
        <v>0</v>
      </c>
      <c r="AC23" s="163">
        <v>1988679.7501438814</v>
      </c>
      <c r="AD23" s="156"/>
      <c r="AE23" s="156"/>
      <c r="AF23" s="156"/>
      <c r="AG23" s="157"/>
      <c r="AH23" s="156"/>
      <c r="AI23" s="156"/>
      <c r="AJ23" s="156"/>
      <c r="AK23" s="156"/>
      <c r="AL23" s="156"/>
      <c r="AM23" s="156"/>
      <c r="AN23" s="156"/>
      <c r="AO23" s="156"/>
      <c r="AP23" s="158"/>
      <c r="AQ23" s="159"/>
    </row>
    <row r="24" spans="1:43" s="160" customFormat="1" ht="17.25" customHeight="1" x14ac:dyDescent="0.2">
      <c r="A24" s="155" t="s">
        <v>64</v>
      </c>
      <c r="B24" s="162">
        <v>610322.32869400119</v>
      </c>
      <c r="C24" s="162">
        <v>56828.731513205465</v>
      </c>
      <c r="D24" s="162">
        <v>231355.50099986172</v>
      </c>
      <c r="E24" s="162">
        <v>564702.93413064838</v>
      </c>
      <c r="F24" s="162">
        <v>338886.93104205094</v>
      </c>
      <c r="G24" s="162">
        <v>19551.16909857986</v>
      </c>
      <c r="H24" s="162">
        <v>621727.17733483948</v>
      </c>
      <c r="I24" s="162">
        <v>13034.11273238658</v>
      </c>
      <c r="J24" s="162">
        <v>19551.169098579867</v>
      </c>
      <c r="K24" s="162">
        <v>4561.9394563353007</v>
      </c>
      <c r="L24" s="162">
        <v>0</v>
      </c>
      <c r="M24" s="162">
        <v>0</v>
      </c>
      <c r="N24" s="162">
        <v>0</v>
      </c>
      <c r="O24" s="162">
        <v>0</v>
      </c>
      <c r="P24" s="162">
        <v>27241.295610687936</v>
      </c>
      <c r="Q24" s="162">
        <v>0</v>
      </c>
      <c r="R24" s="162">
        <v>6517.0563661932883</v>
      </c>
      <c r="S24" s="162">
        <v>0</v>
      </c>
      <c r="T24" s="162">
        <v>0</v>
      </c>
      <c r="U24" s="162">
        <v>6517.0563661932865</v>
      </c>
      <c r="V24" s="162">
        <v>0</v>
      </c>
      <c r="W24" s="162">
        <v>0</v>
      </c>
      <c r="X24" s="162">
        <v>0</v>
      </c>
      <c r="Y24" s="162">
        <v>0</v>
      </c>
      <c r="Z24" s="162">
        <v>0</v>
      </c>
      <c r="AA24" s="162">
        <v>0</v>
      </c>
      <c r="AB24" s="162">
        <v>0</v>
      </c>
      <c r="AC24" s="162">
        <v>2520797.4024435631</v>
      </c>
      <c r="AD24" s="156"/>
      <c r="AE24" s="156"/>
      <c r="AF24" s="156"/>
      <c r="AG24" s="157"/>
      <c r="AH24" s="156"/>
      <c r="AI24" s="156"/>
      <c r="AJ24" s="156"/>
      <c r="AK24" s="156"/>
      <c r="AL24" s="156"/>
      <c r="AM24" s="156"/>
      <c r="AN24" s="156"/>
      <c r="AO24" s="156"/>
      <c r="AP24" s="158"/>
      <c r="AQ24" s="159"/>
    </row>
    <row r="25" spans="1:43" s="160" customFormat="1" ht="17.25" customHeight="1" x14ac:dyDescent="0.2">
      <c r="A25" s="161" t="s">
        <v>65</v>
      </c>
      <c r="B25" s="163">
        <v>340646.53626092302</v>
      </c>
      <c r="C25" s="163">
        <v>192253.16280270202</v>
      </c>
      <c r="D25" s="163">
        <v>153150.82460554226</v>
      </c>
      <c r="E25" s="163">
        <v>189646.34025622465</v>
      </c>
      <c r="F25" s="163">
        <v>107010.0655328938</v>
      </c>
      <c r="G25" s="163">
        <v>21245.603753790117</v>
      </c>
      <c r="H25" s="163">
        <v>208545.80371818514</v>
      </c>
      <c r="I25" s="163">
        <v>26068.225464773161</v>
      </c>
      <c r="J25" s="163">
        <v>0</v>
      </c>
      <c r="K25" s="163">
        <v>4366.4277653495028</v>
      </c>
      <c r="L25" s="163">
        <v>0</v>
      </c>
      <c r="M25" s="163">
        <v>0</v>
      </c>
      <c r="N25" s="163">
        <v>0</v>
      </c>
      <c r="O25" s="163">
        <v>0</v>
      </c>
      <c r="P25" s="163">
        <v>0</v>
      </c>
      <c r="Q25" s="163">
        <v>0</v>
      </c>
      <c r="R25" s="163">
        <v>0</v>
      </c>
      <c r="S25" s="163">
        <v>0</v>
      </c>
      <c r="T25" s="163">
        <v>0</v>
      </c>
      <c r="U25" s="163">
        <v>0</v>
      </c>
      <c r="V25" s="163">
        <v>0</v>
      </c>
      <c r="W25" s="163">
        <v>0</v>
      </c>
      <c r="X25" s="163">
        <v>0</v>
      </c>
      <c r="Y25" s="163">
        <v>0</v>
      </c>
      <c r="Z25" s="163">
        <v>0</v>
      </c>
      <c r="AA25" s="163">
        <v>0</v>
      </c>
      <c r="AB25" s="163">
        <v>0</v>
      </c>
      <c r="AC25" s="163">
        <v>1242932.9901603835</v>
      </c>
      <c r="AD25" s="156"/>
      <c r="AE25" s="156"/>
      <c r="AF25" s="156"/>
      <c r="AG25" s="157"/>
      <c r="AH25" s="156"/>
      <c r="AI25" s="156"/>
      <c r="AJ25" s="156"/>
      <c r="AK25" s="156"/>
      <c r="AL25" s="156"/>
      <c r="AM25" s="156"/>
      <c r="AN25" s="156"/>
      <c r="AO25" s="156"/>
      <c r="AP25" s="158"/>
      <c r="AQ25" s="159"/>
    </row>
    <row r="26" spans="1:43" s="160" customFormat="1" ht="17.25" customHeight="1" x14ac:dyDescent="0.2">
      <c r="A26" s="155" t="s">
        <v>66</v>
      </c>
      <c r="B26" s="162">
        <v>980165.27747547009</v>
      </c>
      <c r="C26" s="162">
        <v>301590.46916396345</v>
      </c>
      <c r="D26" s="162">
        <v>26068.225464773153</v>
      </c>
      <c r="E26" s="162">
        <v>687679.78776071558</v>
      </c>
      <c r="F26" s="162">
        <v>404578.85921327933</v>
      </c>
      <c r="G26" s="162">
        <v>0</v>
      </c>
      <c r="H26" s="162">
        <v>582624.83913767978</v>
      </c>
      <c r="I26" s="162">
        <v>122194.80686612417</v>
      </c>
      <c r="J26" s="162">
        <v>0</v>
      </c>
      <c r="K26" s="162">
        <v>0</v>
      </c>
      <c r="L26" s="162">
        <v>0</v>
      </c>
      <c r="M26" s="162">
        <v>0</v>
      </c>
      <c r="N26" s="162">
        <v>0</v>
      </c>
      <c r="O26" s="162">
        <v>0</v>
      </c>
      <c r="P26" s="162">
        <v>0</v>
      </c>
      <c r="Q26" s="162">
        <v>0</v>
      </c>
      <c r="R26" s="162">
        <v>0</v>
      </c>
      <c r="S26" s="162">
        <v>6517.0563661932865</v>
      </c>
      <c r="T26" s="162">
        <v>0</v>
      </c>
      <c r="U26" s="162">
        <v>0</v>
      </c>
      <c r="V26" s="162">
        <v>0</v>
      </c>
      <c r="W26" s="162">
        <v>0</v>
      </c>
      <c r="X26" s="162">
        <v>0</v>
      </c>
      <c r="Y26" s="162">
        <v>0</v>
      </c>
      <c r="Z26" s="162">
        <v>0</v>
      </c>
      <c r="AA26" s="162">
        <v>0</v>
      </c>
      <c r="AB26" s="162">
        <v>0</v>
      </c>
      <c r="AC26" s="162">
        <v>3111419.3214481985</v>
      </c>
      <c r="AD26" s="156"/>
      <c r="AE26" s="156"/>
      <c r="AF26" s="156"/>
      <c r="AG26" s="157"/>
      <c r="AH26" s="156"/>
      <c r="AI26" s="156"/>
      <c r="AJ26" s="156"/>
      <c r="AK26" s="156"/>
      <c r="AL26" s="156"/>
      <c r="AM26" s="156"/>
      <c r="AN26" s="156"/>
      <c r="AO26" s="156"/>
      <c r="AP26" s="158"/>
      <c r="AQ26" s="159"/>
    </row>
    <row r="27" spans="1:43" s="160" customFormat="1" ht="17.25" customHeight="1" x14ac:dyDescent="0.2">
      <c r="A27" s="161" t="s">
        <v>67</v>
      </c>
      <c r="B27" s="163">
        <v>453912.97590536234</v>
      </c>
      <c r="C27" s="163">
        <v>589554.64240706561</v>
      </c>
      <c r="D27" s="163">
        <v>755261.66227814008</v>
      </c>
      <c r="E27" s="163">
        <v>419177.06547355221</v>
      </c>
      <c r="F27" s="163">
        <v>222752.98659648659</v>
      </c>
      <c r="G27" s="163">
        <v>108183.13567880858</v>
      </c>
      <c r="H27" s="163">
        <v>223795.71561507741</v>
      </c>
      <c r="I27" s="163">
        <v>387113.14815188141</v>
      </c>
      <c r="J27" s="163">
        <v>76249.559484461468</v>
      </c>
      <c r="K27" s="163">
        <v>1303.4112732386575</v>
      </c>
      <c r="L27" s="163">
        <v>6517.0563661932874</v>
      </c>
      <c r="M27" s="163">
        <v>0</v>
      </c>
      <c r="N27" s="163">
        <v>13034.112732386573</v>
      </c>
      <c r="O27" s="163">
        <v>0</v>
      </c>
      <c r="P27" s="163">
        <v>10427.290185909258</v>
      </c>
      <c r="Q27" s="163">
        <v>0</v>
      </c>
      <c r="R27" s="163">
        <v>6517.0563661932883</v>
      </c>
      <c r="S27" s="163">
        <v>6517.0563661932865</v>
      </c>
      <c r="T27" s="163">
        <v>0</v>
      </c>
      <c r="U27" s="163">
        <v>0</v>
      </c>
      <c r="V27" s="163">
        <v>20854.580371818523</v>
      </c>
      <c r="W27" s="163">
        <v>0</v>
      </c>
      <c r="X27" s="163">
        <v>0</v>
      </c>
      <c r="Y27" s="163">
        <v>0</v>
      </c>
      <c r="Z27" s="163">
        <v>0</v>
      </c>
      <c r="AA27" s="163">
        <v>0</v>
      </c>
      <c r="AB27" s="163">
        <v>0</v>
      </c>
      <c r="AC27" s="163">
        <v>3301171.4552527685</v>
      </c>
      <c r="AD27" s="156"/>
      <c r="AE27" s="156"/>
      <c r="AF27" s="156"/>
      <c r="AG27" s="157"/>
      <c r="AH27" s="156"/>
      <c r="AI27" s="156"/>
      <c r="AJ27" s="156"/>
      <c r="AK27" s="156"/>
      <c r="AL27" s="156"/>
      <c r="AM27" s="156"/>
      <c r="AN27" s="156"/>
      <c r="AO27" s="156"/>
      <c r="AP27" s="158"/>
      <c r="AQ27" s="159"/>
    </row>
    <row r="28" spans="1:43" s="160" customFormat="1" ht="17.25" customHeight="1" x14ac:dyDescent="0.2">
      <c r="A28" s="155" t="s">
        <v>68</v>
      </c>
      <c r="B28" s="162">
        <v>354918.88970288628</v>
      </c>
      <c r="C28" s="162">
        <v>280037.91205532564</v>
      </c>
      <c r="D28" s="162">
        <v>592074.57086866023</v>
      </c>
      <c r="E28" s="162">
        <v>211804.33190128184</v>
      </c>
      <c r="F28" s="162">
        <v>215714.56572099784</v>
      </c>
      <c r="G28" s="162">
        <v>8472.1732760512732</v>
      </c>
      <c r="H28" s="162">
        <v>221905.76926888135</v>
      </c>
      <c r="I28" s="162">
        <v>103295.34340416364</v>
      </c>
      <c r="J28" s="162">
        <v>30956.017739418123</v>
      </c>
      <c r="K28" s="162">
        <v>6517.0563661932874</v>
      </c>
      <c r="L28" s="162">
        <v>119913.83713795648</v>
      </c>
      <c r="M28" s="162">
        <v>0</v>
      </c>
      <c r="N28" s="162">
        <v>6517.0563661932865</v>
      </c>
      <c r="O28" s="162">
        <v>0</v>
      </c>
      <c r="P28" s="162">
        <v>42360.866380256361</v>
      </c>
      <c r="Q28" s="162">
        <v>13034.112732386575</v>
      </c>
      <c r="R28" s="162">
        <v>0</v>
      </c>
      <c r="S28" s="162">
        <v>0</v>
      </c>
      <c r="T28" s="162">
        <v>0</v>
      </c>
      <c r="U28" s="162">
        <v>0</v>
      </c>
      <c r="V28" s="162">
        <v>0</v>
      </c>
      <c r="W28" s="162">
        <v>0</v>
      </c>
      <c r="X28" s="162">
        <v>0</v>
      </c>
      <c r="Y28" s="162">
        <v>0</v>
      </c>
      <c r="Z28" s="162">
        <v>0</v>
      </c>
      <c r="AA28" s="162">
        <v>0</v>
      </c>
      <c r="AB28" s="162">
        <v>26068.225464773157</v>
      </c>
      <c r="AC28" s="162">
        <v>2233590.7283854252</v>
      </c>
      <c r="AD28" s="156"/>
      <c r="AE28" s="156"/>
      <c r="AF28" s="156"/>
      <c r="AG28" s="157"/>
      <c r="AH28" s="156"/>
      <c r="AI28" s="156"/>
      <c r="AJ28" s="156"/>
      <c r="AK28" s="156"/>
      <c r="AL28" s="156"/>
      <c r="AM28" s="156"/>
      <c r="AN28" s="156"/>
      <c r="AO28" s="156"/>
      <c r="AP28" s="158"/>
      <c r="AQ28" s="159"/>
    </row>
    <row r="29" spans="1:43" s="160" customFormat="1" ht="17.25" customHeight="1" x14ac:dyDescent="0.2">
      <c r="A29" s="161" t="s">
        <v>69</v>
      </c>
      <c r="B29" s="163">
        <v>191275.60434777293</v>
      </c>
      <c r="C29" s="163">
        <v>272217.44441589364</v>
      </c>
      <c r="D29" s="163">
        <v>148197.86176723536</v>
      </c>
      <c r="E29" s="163">
        <v>304672.38511953613</v>
      </c>
      <c r="F29" s="163">
        <v>154714.91813342864</v>
      </c>
      <c r="G29" s="163">
        <v>83418.321487274079</v>
      </c>
      <c r="H29" s="163">
        <v>512356.63398611051</v>
      </c>
      <c r="I29" s="163">
        <v>286750.48011250474</v>
      </c>
      <c r="J29" s="163">
        <v>6517.0563661932893</v>
      </c>
      <c r="K29" s="163">
        <v>0</v>
      </c>
      <c r="L29" s="163">
        <v>6517.0563661932874</v>
      </c>
      <c r="M29" s="163">
        <v>0</v>
      </c>
      <c r="N29" s="163">
        <v>0</v>
      </c>
      <c r="O29" s="163">
        <v>6517.0563661932874</v>
      </c>
      <c r="P29" s="163">
        <v>19551.16909857986</v>
      </c>
      <c r="Q29" s="163">
        <v>0</v>
      </c>
      <c r="R29" s="163">
        <v>0</v>
      </c>
      <c r="S29" s="163">
        <v>0</v>
      </c>
      <c r="T29" s="163">
        <v>0</v>
      </c>
      <c r="U29" s="163">
        <v>0</v>
      </c>
      <c r="V29" s="163">
        <v>6517.0563661932883</v>
      </c>
      <c r="W29" s="163">
        <v>0</v>
      </c>
      <c r="X29" s="163">
        <v>0</v>
      </c>
      <c r="Y29" s="163">
        <v>0</v>
      </c>
      <c r="Z29" s="163">
        <v>0</v>
      </c>
      <c r="AA29" s="163">
        <v>0</v>
      </c>
      <c r="AB29" s="163">
        <v>0</v>
      </c>
      <c r="AC29" s="163">
        <v>1999223.0439331089</v>
      </c>
      <c r="AD29" s="156"/>
      <c r="AE29" s="156"/>
      <c r="AF29" s="156"/>
      <c r="AG29" s="157"/>
      <c r="AH29" s="156"/>
      <c r="AI29" s="156"/>
      <c r="AJ29" s="156"/>
      <c r="AK29" s="156"/>
      <c r="AL29" s="156"/>
      <c r="AM29" s="156"/>
      <c r="AN29" s="156"/>
      <c r="AO29" s="156"/>
      <c r="AP29" s="158"/>
      <c r="AQ29" s="159"/>
    </row>
    <row r="30" spans="1:43" s="160" customFormat="1" ht="17.25" customHeight="1" x14ac:dyDescent="0.2">
      <c r="A30" s="155" t="s">
        <v>70</v>
      </c>
      <c r="B30" s="162">
        <v>2202895.3929006546</v>
      </c>
      <c r="C30" s="162">
        <v>284143.65756602737</v>
      </c>
      <c r="D30" s="162">
        <v>1298197.6281457029</v>
      </c>
      <c r="E30" s="162">
        <v>526578.15438841761</v>
      </c>
      <c r="F30" s="162">
        <v>506896.64416251396</v>
      </c>
      <c r="G30" s="162">
        <v>606086.2420559756</v>
      </c>
      <c r="H30" s="162">
        <v>2618031.8834271664</v>
      </c>
      <c r="I30" s="162">
        <v>122259.97742978613</v>
      </c>
      <c r="J30" s="162">
        <v>26068.225464773157</v>
      </c>
      <c r="K30" s="162">
        <v>0</v>
      </c>
      <c r="L30" s="162">
        <v>39102.338197159726</v>
      </c>
      <c r="M30" s="162">
        <v>0</v>
      </c>
      <c r="N30" s="162">
        <v>0</v>
      </c>
      <c r="O30" s="162">
        <v>0</v>
      </c>
      <c r="P30" s="162">
        <v>0</v>
      </c>
      <c r="Q30" s="162">
        <v>0</v>
      </c>
      <c r="R30" s="162">
        <v>39102.338197159726</v>
      </c>
      <c r="S30" s="162">
        <v>0</v>
      </c>
      <c r="T30" s="162">
        <v>0</v>
      </c>
      <c r="U30" s="162">
        <v>0</v>
      </c>
      <c r="V30" s="162">
        <v>0</v>
      </c>
      <c r="W30" s="162">
        <v>0</v>
      </c>
      <c r="X30" s="162">
        <v>0</v>
      </c>
      <c r="Y30" s="162">
        <v>0</v>
      </c>
      <c r="Z30" s="162">
        <v>0</v>
      </c>
      <c r="AA30" s="162">
        <v>0</v>
      </c>
      <c r="AB30" s="162">
        <v>0</v>
      </c>
      <c r="AC30" s="162">
        <v>8269362.4819353372</v>
      </c>
      <c r="AD30" s="156"/>
      <c r="AE30" s="156"/>
      <c r="AF30" s="156"/>
      <c r="AG30" s="157"/>
      <c r="AH30" s="156"/>
      <c r="AI30" s="156"/>
      <c r="AJ30" s="156"/>
      <c r="AK30" s="156"/>
      <c r="AL30" s="156"/>
      <c r="AM30" s="156"/>
      <c r="AN30" s="156"/>
      <c r="AO30" s="156"/>
      <c r="AP30" s="158"/>
      <c r="AQ30" s="159"/>
    </row>
    <row r="31" spans="1:43" s="160" customFormat="1" ht="17.25" customHeight="1" x14ac:dyDescent="0.2">
      <c r="A31" s="161" t="s">
        <v>71</v>
      </c>
      <c r="B31" s="163">
        <v>697585.71343732916</v>
      </c>
      <c r="C31" s="163">
        <v>268815.54099274077</v>
      </c>
      <c r="D31" s="163">
        <v>511197.90136420139</v>
      </c>
      <c r="E31" s="163">
        <v>920729.72341578756</v>
      </c>
      <c r="F31" s="163">
        <v>208676.14484550909</v>
      </c>
      <c r="G31" s="163">
        <v>0</v>
      </c>
      <c r="H31" s="163">
        <v>270979.20370631682</v>
      </c>
      <c r="I31" s="163">
        <v>22809.697281676516</v>
      </c>
      <c r="J31" s="163">
        <v>26068.225464773157</v>
      </c>
      <c r="K31" s="163">
        <v>84070.027123893407</v>
      </c>
      <c r="L31" s="163">
        <v>0</v>
      </c>
      <c r="M31" s="163">
        <v>0</v>
      </c>
      <c r="N31" s="163">
        <v>58653.507295739575</v>
      </c>
      <c r="O31" s="163">
        <v>0</v>
      </c>
      <c r="P31" s="163">
        <v>15640.935278863892</v>
      </c>
      <c r="Q31" s="163">
        <v>26068.22546477315</v>
      </c>
      <c r="R31" s="163">
        <v>0</v>
      </c>
      <c r="S31" s="163">
        <v>0</v>
      </c>
      <c r="T31" s="163">
        <v>0</v>
      </c>
      <c r="U31" s="163">
        <v>7820.467639431944</v>
      </c>
      <c r="V31" s="163">
        <v>0</v>
      </c>
      <c r="W31" s="163">
        <v>0</v>
      </c>
      <c r="X31" s="163">
        <v>0</v>
      </c>
      <c r="Y31" s="163">
        <v>0</v>
      </c>
      <c r="Z31" s="163">
        <v>0</v>
      </c>
      <c r="AA31" s="163">
        <v>0</v>
      </c>
      <c r="AB31" s="163">
        <v>0</v>
      </c>
      <c r="AC31" s="163">
        <v>3119115.3133110362</v>
      </c>
      <c r="AD31" s="156"/>
      <c r="AE31" s="156"/>
      <c r="AF31" s="156"/>
      <c r="AG31" s="157"/>
      <c r="AH31" s="156"/>
      <c r="AI31" s="156"/>
      <c r="AJ31" s="156"/>
      <c r="AK31" s="156"/>
      <c r="AL31" s="156"/>
      <c r="AM31" s="156"/>
      <c r="AN31" s="156"/>
      <c r="AO31" s="156"/>
      <c r="AP31" s="158"/>
      <c r="AQ31" s="159"/>
    </row>
    <row r="32" spans="1:43" s="160" customFormat="1" ht="17.25" customHeight="1" x14ac:dyDescent="0.2">
      <c r="A32" s="155" t="s">
        <v>72</v>
      </c>
      <c r="B32" s="162">
        <v>559163.43621938396</v>
      </c>
      <c r="C32" s="162">
        <v>0</v>
      </c>
      <c r="D32" s="162">
        <v>221579.91645057179</v>
      </c>
      <c r="E32" s="162">
        <v>106097.67764162671</v>
      </c>
      <c r="F32" s="162">
        <v>16944.346552102546</v>
      </c>
      <c r="G32" s="162">
        <v>0</v>
      </c>
      <c r="H32" s="162">
        <v>208415.46259086125</v>
      </c>
      <c r="I32" s="162">
        <v>152629.46009624685</v>
      </c>
      <c r="J32" s="162">
        <v>9123.8789126706033</v>
      </c>
      <c r="K32" s="162">
        <v>36756.19790533014</v>
      </c>
      <c r="L32" s="162">
        <v>13034.112732386575</v>
      </c>
      <c r="M32" s="162">
        <v>2606.8225464773154</v>
      </c>
      <c r="N32" s="162">
        <v>0</v>
      </c>
      <c r="O32" s="162">
        <v>0</v>
      </c>
      <c r="P32" s="162">
        <v>43012.572016875689</v>
      </c>
      <c r="Q32" s="162">
        <v>0</v>
      </c>
      <c r="R32" s="162">
        <v>0</v>
      </c>
      <c r="S32" s="162">
        <v>0</v>
      </c>
      <c r="T32" s="162">
        <v>0</v>
      </c>
      <c r="U32" s="162">
        <v>0</v>
      </c>
      <c r="V32" s="162">
        <v>0</v>
      </c>
      <c r="W32" s="162">
        <v>0</v>
      </c>
      <c r="X32" s="162">
        <v>0</v>
      </c>
      <c r="Y32" s="162">
        <v>0</v>
      </c>
      <c r="Z32" s="162">
        <v>0</v>
      </c>
      <c r="AA32" s="162">
        <v>0</v>
      </c>
      <c r="AB32" s="162">
        <v>0</v>
      </c>
      <c r="AC32" s="162">
        <v>1369363.8836645335</v>
      </c>
      <c r="AD32" s="156"/>
      <c r="AE32" s="156"/>
      <c r="AF32" s="156"/>
      <c r="AG32" s="157"/>
      <c r="AH32" s="156"/>
      <c r="AI32" s="156"/>
      <c r="AJ32" s="156"/>
      <c r="AK32" s="156"/>
      <c r="AL32" s="156"/>
      <c r="AM32" s="156"/>
      <c r="AN32" s="156"/>
      <c r="AO32" s="156"/>
      <c r="AP32" s="158"/>
      <c r="AQ32" s="159"/>
    </row>
    <row r="33" spans="1:43" s="160" customFormat="1" ht="17.25" customHeight="1" x14ac:dyDescent="0.2">
      <c r="A33" s="161" t="s">
        <v>73</v>
      </c>
      <c r="B33" s="163">
        <v>265566.1366885567</v>
      </c>
      <c r="C33" s="163">
        <v>52136.450929546307</v>
      </c>
      <c r="D33" s="163">
        <v>484868.99364478065</v>
      </c>
      <c r="E33" s="163">
        <v>19551.169098579863</v>
      </c>
      <c r="F33" s="163">
        <v>440553.01035466621</v>
      </c>
      <c r="G33" s="163">
        <v>0</v>
      </c>
      <c r="H33" s="163">
        <v>1352940.9016217263</v>
      </c>
      <c r="I33" s="163">
        <v>732777.81781477341</v>
      </c>
      <c r="J33" s="163">
        <v>43012.572016875703</v>
      </c>
      <c r="K33" s="163">
        <v>13034.112732386575</v>
      </c>
      <c r="L33" s="163">
        <v>5213.6450929546299</v>
      </c>
      <c r="M33" s="163">
        <v>0</v>
      </c>
      <c r="N33" s="163">
        <v>0</v>
      </c>
      <c r="O33" s="163">
        <v>0</v>
      </c>
      <c r="P33" s="163">
        <v>67777.386208410186</v>
      </c>
      <c r="Q33" s="163">
        <v>0</v>
      </c>
      <c r="R33" s="163">
        <v>6517.0563661932883</v>
      </c>
      <c r="S33" s="163">
        <v>0</v>
      </c>
      <c r="T33" s="163">
        <v>26068.22546477315</v>
      </c>
      <c r="U33" s="163">
        <v>0</v>
      </c>
      <c r="V33" s="163">
        <v>0</v>
      </c>
      <c r="W33" s="163">
        <v>0</v>
      </c>
      <c r="X33" s="163">
        <v>0</v>
      </c>
      <c r="Y33" s="163">
        <v>0</v>
      </c>
      <c r="Z33" s="163">
        <v>0</v>
      </c>
      <c r="AA33" s="163">
        <v>0</v>
      </c>
      <c r="AB33" s="163">
        <v>0</v>
      </c>
      <c r="AC33" s="163">
        <v>3510017.4780342239</v>
      </c>
      <c r="AD33" s="156"/>
      <c r="AE33" s="156"/>
      <c r="AF33" s="156"/>
      <c r="AG33" s="157"/>
      <c r="AH33" s="156"/>
      <c r="AI33" s="156"/>
      <c r="AJ33" s="156"/>
      <c r="AK33" s="156"/>
      <c r="AL33" s="156"/>
      <c r="AM33" s="156"/>
      <c r="AN33" s="156"/>
      <c r="AO33" s="156"/>
      <c r="AP33" s="158"/>
      <c r="AQ33" s="159"/>
    </row>
    <row r="34" spans="1:43" s="160" customFormat="1" ht="17.25" customHeight="1" x14ac:dyDescent="0.2">
      <c r="A34" s="155" t="s">
        <v>74</v>
      </c>
      <c r="B34" s="162">
        <v>633294.95238483243</v>
      </c>
      <c r="C34" s="162">
        <v>0</v>
      </c>
      <c r="D34" s="162">
        <v>0</v>
      </c>
      <c r="E34" s="162">
        <v>0</v>
      </c>
      <c r="F34" s="162">
        <v>0</v>
      </c>
      <c r="G34" s="162">
        <v>48877.922746449651</v>
      </c>
      <c r="H34" s="162">
        <v>907174.24617410544</v>
      </c>
      <c r="I34" s="162">
        <v>0</v>
      </c>
      <c r="J34" s="162">
        <v>0</v>
      </c>
      <c r="K34" s="162">
        <v>0</v>
      </c>
      <c r="L34" s="162">
        <v>0</v>
      </c>
      <c r="M34" s="162">
        <v>0</v>
      </c>
      <c r="N34" s="162">
        <v>0</v>
      </c>
      <c r="O34" s="162">
        <v>0</v>
      </c>
      <c r="P34" s="162">
        <v>0</v>
      </c>
      <c r="Q34" s="162">
        <v>0</v>
      </c>
      <c r="R34" s="162">
        <v>0</v>
      </c>
      <c r="S34" s="162">
        <v>0</v>
      </c>
      <c r="T34" s="162">
        <v>0</v>
      </c>
      <c r="U34" s="162">
        <v>0</v>
      </c>
      <c r="V34" s="162">
        <v>0</v>
      </c>
      <c r="W34" s="162">
        <v>0</v>
      </c>
      <c r="X34" s="162">
        <v>0</v>
      </c>
      <c r="Y34" s="162">
        <v>0</v>
      </c>
      <c r="Z34" s="162">
        <v>0</v>
      </c>
      <c r="AA34" s="162">
        <v>0</v>
      </c>
      <c r="AB34" s="162">
        <v>0</v>
      </c>
      <c r="AC34" s="162">
        <v>1589347.1213053875</v>
      </c>
      <c r="AD34" s="156"/>
      <c r="AE34" s="156"/>
      <c r="AF34" s="156"/>
      <c r="AG34" s="157"/>
      <c r="AH34" s="156"/>
      <c r="AI34" s="156"/>
      <c r="AJ34" s="156"/>
      <c r="AK34" s="156"/>
      <c r="AL34" s="156"/>
      <c r="AM34" s="156"/>
      <c r="AN34" s="156"/>
      <c r="AO34" s="156"/>
      <c r="AP34" s="158"/>
      <c r="AQ34" s="159"/>
    </row>
    <row r="35" spans="1:43" s="160" customFormat="1" ht="17.25" customHeight="1" x14ac:dyDescent="0.2">
      <c r="A35" s="161" t="s">
        <v>75</v>
      </c>
      <c r="B35" s="163">
        <v>469879.76400253578</v>
      </c>
      <c r="C35" s="163">
        <v>87980.260943609392</v>
      </c>
      <c r="D35" s="163">
        <v>52136.450929546307</v>
      </c>
      <c r="E35" s="163">
        <v>188994.63461960532</v>
      </c>
      <c r="F35" s="163">
        <v>78921.552594600711</v>
      </c>
      <c r="G35" s="163">
        <v>6517.0563661932874</v>
      </c>
      <c r="H35" s="163">
        <v>211804.33190128178</v>
      </c>
      <c r="I35" s="163">
        <v>0</v>
      </c>
      <c r="J35" s="163">
        <v>0</v>
      </c>
      <c r="K35" s="163">
        <v>0</v>
      </c>
      <c r="L35" s="163">
        <v>0</v>
      </c>
      <c r="M35" s="163">
        <v>6517.0563661932874</v>
      </c>
      <c r="N35" s="163">
        <v>0</v>
      </c>
      <c r="O35" s="163">
        <v>0</v>
      </c>
      <c r="P35" s="163">
        <v>0</v>
      </c>
      <c r="Q35" s="163">
        <v>0</v>
      </c>
      <c r="R35" s="163">
        <v>0</v>
      </c>
      <c r="S35" s="163">
        <v>0</v>
      </c>
      <c r="T35" s="163">
        <v>0</v>
      </c>
      <c r="U35" s="163">
        <v>0</v>
      </c>
      <c r="V35" s="163">
        <v>0</v>
      </c>
      <c r="W35" s="163">
        <v>0</v>
      </c>
      <c r="X35" s="163">
        <v>0</v>
      </c>
      <c r="Y35" s="163">
        <v>0</v>
      </c>
      <c r="Z35" s="163">
        <v>0</v>
      </c>
      <c r="AA35" s="163">
        <v>0</v>
      </c>
      <c r="AB35" s="163">
        <v>0</v>
      </c>
      <c r="AC35" s="163">
        <v>1102751.107723566</v>
      </c>
      <c r="AD35" s="156"/>
      <c r="AE35" s="156"/>
      <c r="AF35" s="156"/>
      <c r="AG35" s="157"/>
      <c r="AH35" s="156"/>
      <c r="AI35" s="156"/>
      <c r="AJ35" s="156"/>
      <c r="AK35" s="156"/>
      <c r="AL35" s="156"/>
      <c r="AM35" s="156"/>
      <c r="AN35" s="156"/>
      <c r="AO35" s="156"/>
      <c r="AP35" s="158"/>
      <c r="AQ35" s="159"/>
    </row>
    <row r="36" spans="1:43" s="160" customFormat="1" ht="17.25" customHeight="1" x14ac:dyDescent="0.2">
      <c r="A36" s="155" t="s">
        <v>76</v>
      </c>
      <c r="B36" s="162">
        <v>959310.69710365147</v>
      </c>
      <c r="C36" s="162">
        <v>156409.35278863893</v>
      </c>
      <c r="D36" s="162">
        <v>430125.72016875702</v>
      </c>
      <c r="E36" s="162">
        <v>825059.33596007025</v>
      </c>
      <c r="F36" s="162">
        <v>785826.65663558675</v>
      </c>
      <c r="G36" s="162">
        <v>0</v>
      </c>
      <c r="H36" s="162">
        <v>703842.08754887478</v>
      </c>
      <c r="I36" s="162">
        <v>32585.281830966451</v>
      </c>
      <c r="J36" s="162">
        <v>0</v>
      </c>
      <c r="K36" s="162">
        <v>0</v>
      </c>
      <c r="L36" s="162">
        <v>0</v>
      </c>
      <c r="M36" s="162">
        <v>0</v>
      </c>
      <c r="N36" s="162">
        <v>0</v>
      </c>
      <c r="O36" s="162">
        <v>0</v>
      </c>
      <c r="P36" s="162">
        <v>0</v>
      </c>
      <c r="Q36" s="162">
        <v>0</v>
      </c>
      <c r="R36" s="162">
        <v>0</v>
      </c>
      <c r="S36" s="162">
        <v>0</v>
      </c>
      <c r="T36" s="162">
        <v>0</v>
      </c>
      <c r="U36" s="162">
        <v>0</v>
      </c>
      <c r="V36" s="162">
        <v>0</v>
      </c>
      <c r="W36" s="162">
        <v>0</v>
      </c>
      <c r="X36" s="162">
        <v>0</v>
      </c>
      <c r="Y36" s="162">
        <v>0</v>
      </c>
      <c r="Z36" s="162">
        <v>0</v>
      </c>
      <c r="AA36" s="162">
        <v>0</v>
      </c>
      <c r="AB36" s="162">
        <v>0</v>
      </c>
      <c r="AC36" s="162">
        <v>3893159.1320365458</v>
      </c>
      <c r="AD36" s="156"/>
      <c r="AE36" s="156"/>
      <c r="AF36" s="156"/>
      <c r="AG36" s="157"/>
      <c r="AH36" s="156"/>
      <c r="AI36" s="156"/>
      <c r="AJ36" s="156"/>
      <c r="AK36" s="156"/>
      <c r="AL36" s="156"/>
      <c r="AM36" s="156"/>
      <c r="AN36" s="156"/>
      <c r="AO36" s="156"/>
      <c r="AP36" s="158"/>
      <c r="AQ36" s="159"/>
    </row>
    <row r="37" spans="1:43" s="160" customFormat="1" ht="17.25" customHeight="1" x14ac:dyDescent="0.2">
      <c r="A37" s="161" t="s">
        <v>77</v>
      </c>
      <c r="B37" s="163">
        <v>260682.2546477314</v>
      </c>
      <c r="C37" s="163">
        <v>79573.258231220068</v>
      </c>
      <c r="D37" s="163">
        <v>123824.07095767248</v>
      </c>
      <c r="E37" s="163">
        <v>535441.35104644042</v>
      </c>
      <c r="F37" s="163">
        <v>337779.03145979811</v>
      </c>
      <c r="G37" s="163">
        <v>32585.281830966433</v>
      </c>
      <c r="H37" s="163">
        <v>257163.04420998707</v>
      </c>
      <c r="I37" s="163">
        <v>84721.732760512765</v>
      </c>
      <c r="J37" s="163">
        <v>0</v>
      </c>
      <c r="K37" s="163">
        <v>0</v>
      </c>
      <c r="L37" s="163">
        <v>0</v>
      </c>
      <c r="M37" s="163">
        <v>0</v>
      </c>
      <c r="N37" s="163">
        <v>0</v>
      </c>
      <c r="O37" s="163">
        <v>0</v>
      </c>
      <c r="P37" s="163">
        <v>0</v>
      </c>
      <c r="Q37" s="163">
        <v>0</v>
      </c>
      <c r="R37" s="163">
        <v>0</v>
      </c>
      <c r="S37" s="163">
        <v>0</v>
      </c>
      <c r="T37" s="163">
        <v>0</v>
      </c>
      <c r="U37" s="163">
        <v>0</v>
      </c>
      <c r="V37" s="163">
        <v>0</v>
      </c>
      <c r="W37" s="163">
        <v>0</v>
      </c>
      <c r="X37" s="163">
        <v>0</v>
      </c>
      <c r="Y37" s="163">
        <v>0</v>
      </c>
      <c r="Z37" s="163">
        <v>0</v>
      </c>
      <c r="AA37" s="163">
        <v>0</v>
      </c>
      <c r="AB37" s="163">
        <v>0</v>
      </c>
      <c r="AC37" s="163">
        <v>1711770.0251443288</v>
      </c>
      <c r="AD37" s="156"/>
      <c r="AE37" s="156"/>
      <c r="AF37" s="156"/>
      <c r="AG37" s="157"/>
      <c r="AH37" s="156"/>
      <c r="AI37" s="156"/>
      <c r="AJ37" s="156"/>
      <c r="AK37" s="156"/>
      <c r="AL37" s="156"/>
      <c r="AM37" s="156"/>
      <c r="AN37" s="156"/>
      <c r="AO37" s="156"/>
      <c r="AP37" s="158"/>
      <c r="AQ37" s="159"/>
    </row>
    <row r="38" spans="1:43" s="160" customFormat="1" ht="17.25" customHeight="1" x14ac:dyDescent="0.2">
      <c r="A38" s="155" t="s">
        <v>78</v>
      </c>
      <c r="B38" s="162">
        <v>2222055.5386172626</v>
      </c>
      <c r="C38" s="162">
        <v>527620.88340700872</v>
      </c>
      <c r="D38" s="162">
        <v>996457.9183909538</v>
      </c>
      <c r="E38" s="162">
        <v>1139833.158447206</v>
      </c>
      <c r="F38" s="162">
        <v>1050419.1451030341</v>
      </c>
      <c r="G38" s="162">
        <v>78204.676394319438</v>
      </c>
      <c r="H38" s="162">
        <v>1766643.6397476762</v>
      </c>
      <c r="I38" s="162">
        <v>349183.88010063645</v>
      </c>
      <c r="J38" s="162">
        <v>0</v>
      </c>
      <c r="K38" s="162">
        <v>0</v>
      </c>
      <c r="L38" s="162">
        <v>0</v>
      </c>
      <c r="M38" s="162">
        <v>0</v>
      </c>
      <c r="N38" s="162">
        <v>0</v>
      </c>
      <c r="O38" s="162">
        <v>0</v>
      </c>
      <c r="P38" s="162">
        <v>0</v>
      </c>
      <c r="Q38" s="162">
        <v>0</v>
      </c>
      <c r="R38" s="162">
        <v>5213.6450929546309</v>
      </c>
      <c r="S38" s="162">
        <v>13034.112732386573</v>
      </c>
      <c r="T38" s="162">
        <v>0</v>
      </c>
      <c r="U38" s="162">
        <v>0</v>
      </c>
      <c r="V38" s="162">
        <v>0</v>
      </c>
      <c r="W38" s="162">
        <v>0</v>
      </c>
      <c r="X38" s="162">
        <v>0</v>
      </c>
      <c r="Y38" s="162">
        <v>0</v>
      </c>
      <c r="Z38" s="162">
        <v>0</v>
      </c>
      <c r="AA38" s="162">
        <v>0</v>
      </c>
      <c r="AB38" s="162">
        <v>0</v>
      </c>
      <c r="AC38" s="162">
        <v>8148666.5980334394</v>
      </c>
      <c r="AD38" s="156"/>
      <c r="AE38" s="156"/>
      <c r="AF38" s="156"/>
      <c r="AG38" s="157"/>
      <c r="AH38" s="156"/>
      <c r="AI38" s="156"/>
      <c r="AJ38" s="156"/>
      <c r="AK38" s="156"/>
      <c r="AL38" s="156"/>
      <c r="AM38" s="156"/>
      <c r="AN38" s="156"/>
      <c r="AO38" s="156"/>
      <c r="AP38" s="158"/>
      <c r="AQ38" s="159"/>
    </row>
    <row r="39" spans="1:43" s="160" customFormat="1" ht="17.25" customHeight="1" x14ac:dyDescent="0.2">
      <c r="A39" s="161" t="s">
        <v>79</v>
      </c>
      <c r="B39" s="163">
        <v>2826284.4196088733</v>
      </c>
      <c r="C39" s="163">
        <v>0</v>
      </c>
      <c r="D39" s="163">
        <v>1125332.708032426</v>
      </c>
      <c r="E39" s="163">
        <v>154780.08869709057</v>
      </c>
      <c r="F39" s="163">
        <v>245041.31936886764</v>
      </c>
      <c r="G39" s="163">
        <v>0</v>
      </c>
      <c r="H39" s="163">
        <v>3470984.2206345447</v>
      </c>
      <c r="I39" s="163">
        <v>580018.01659120282</v>
      </c>
      <c r="J39" s="163">
        <v>0</v>
      </c>
      <c r="K39" s="163">
        <v>0</v>
      </c>
      <c r="L39" s="163">
        <v>0</v>
      </c>
      <c r="M39" s="163">
        <v>0</v>
      </c>
      <c r="N39" s="163">
        <v>0</v>
      </c>
      <c r="O39" s="163">
        <v>0</v>
      </c>
      <c r="P39" s="163">
        <v>0</v>
      </c>
      <c r="Q39" s="163">
        <v>0</v>
      </c>
      <c r="R39" s="163">
        <v>0</v>
      </c>
      <c r="S39" s="163">
        <v>0</v>
      </c>
      <c r="T39" s="163">
        <v>0</v>
      </c>
      <c r="U39" s="163">
        <v>0</v>
      </c>
      <c r="V39" s="163">
        <v>0</v>
      </c>
      <c r="W39" s="163">
        <v>0</v>
      </c>
      <c r="X39" s="163">
        <v>0</v>
      </c>
      <c r="Y39" s="163">
        <v>0</v>
      </c>
      <c r="Z39" s="163">
        <v>0</v>
      </c>
      <c r="AA39" s="163">
        <v>0</v>
      </c>
      <c r="AB39" s="163">
        <v>0</v>
      </c>
      <c r="AC39" s="163">
        <v>8402440.7729330044</v>
      </c>
      <c r="AD39" s="156"/>
      <c r="AE39" s="156"/>
      <c r="AF39" s="156"/>
      <c r="AG39" s="157"/>
      <c r="AH39" s="156"/>
      <c r="AI39" s="156"/>
      <c r="AJ39" s="156"/>
      <c r="AK39" s="156"/>
      <c r="AL39" s="156"/>
      <c r="AM39" s="156"/>
      <c r="AN39" s="156"/>
      <c r="AO39" s="156"/>
      <c r="AP39" s="158"/>
      <c r="AQ39" s="159"/>
    </row>
    <row r="40" spans="1:43" s="160" customFormat="1" ht="17.25" customHeight="1" x14ac:dyDescent="0.2">
      <c r="A40" s="155" t="s">
        <v>80</v>
      </c>
      <c r="B40" s="162">
        <v>750960.4050764523</v>
      </c>
      <c r="C40" s="162">
        <v>154389.06531511899</v>
      </c>
      <c r="D40" s="162">
        <v>253513.49264491888</v>
      </c>
      <c r="E40" s="162">
        <v>241131.08554915161</v>
      </c>
      <c r="F40" s="162">
        <v>339603.80724233226</v>
      </c>
      <c r="G40" s="162">
        <v>39102.338197159719</v>
      </c>
      <c r="H40" s="162">
        <v>410835.23332482472</v>
      </c>
      <c r="I40" s="162">
        <v>65170.563661932902</v>
      </c>
      <c r="J40" s="162">
        <v>0</v>
      </c>
      <c r="K40" s="162">
        <v>0</v>
      </c>
      <c r="L40" s="162">
        <v>0</v>
      </c>
      <c r="M40" s="162">
        <v>0</v>
      </c>
      <c r="N40" s="162">
        <v>0</v>
      </c>
      <c r="O40" s="162">
        <v>0</v>
      </c>
      <c r="P40" s="162">
        <v>0</v>
      </c>
      <c r="Q40" s="162">
        <v>0</v>
      </c>
      <c r="R40" s="162">
        <v>0</v>
      </c>
      <c r="S40" s="162">
        <v>0</v>
      </c>
      <c r="T40" s="162">
        <v>0</v>
      </c>
      <c r="U40" s="162">
        <v>0</v>
      </c>
      <c r="V40" s="162">
        <v>0</v>
      </c>
      <c r="W40" s="162">
        <v>0</v>
      </c>
      <c r="X40" s="162">
        <v>0</v>
      </c>
      <c r="Y40" s="162">
        <v>0</v>
      </c>
      <c r="Z40" s="162">
        <v>0</v>
      </c>
      <c r="AA40" s="162">
        <v>0</v>
      </c>
      <c r="AB40" s="162">
        <v>0</v>
      </c>
      <c r="AC40" s="162">
        <v>2254705.9910118915</v>
      </c>
      <c r="AD40" s="156"/>
      <c r="AE40" s="156"/>
      <c r="AF40" s="156"/>
      <c r="AG40" s="157"/>
      <c r="AH40" s="156"/>
      <c r="AI40" s="156"/>
      <c r="AJ40" s="156"/>
      <c r="AK40" s="156"/>
      <c r="AL40" s="156"/>
      <c r="AM40" s="156"/>
      <c r="AN40" s="156"/>
      <c r="AO40" s="156"/>
      <c r="AP40" s="158"/>
      <c r="AQ40" s="159"/>
    </row>
    <row r="41" spans="1:43" s="160" customFormat="1" ht="17.25" customHeight="1" x14ac:dyDescent="0.2">
      <c r="A41" s="161" t="s">
        <v>81</v>
      </c>
      <c r="B41" s="163">
        <v>78204.676394319424</v>
      </c>
      <c r="C41" s="163">
        <v>19551.169098579867</v>
      </c>
      <c r="D41" s="163">
        <v>45619.394563353017</v>
      </c>
      <c r="E41" s="163">
        <v>104272.9018590926</v>
      </c>
      <c r="F41" s="163">
        <v>19551.169098579863</v>
      </c>
      <c r="G41" s="163">
        <v>0</v>
      </c>
      <c r="H41" s="163">
        <v>191601.45716608257</v>
      </c>
      <c r="I41" s="163">
        <v>0</v>
      </c>
      <c r="J41" s="163">
        <v>0</v>
      </c>
      <c r="K41" s="163">
        <v>0</v>
      </c>
      <c r="L41" s="163">
        <v>0</v>
      </c>
      <c r="M41" s="163">
        <v>0</v>
      </c>
      <c r="N41" s="163">
        <v>0</v>
      </c>
      <c r="O41" s="163">
        <v>0</v>
      </c>
      <c r="P41" s="163">
        <v>0</v>
      </c>
      <c r="Q41" s="163">
        <v>0</v>
      </c>
      <c r="R41" s="163">
        <v>0</v>
      </c>
      <c r="S41" s="163">
        <v>0</v>
      </c>
      <c r="T41" s="163">
        <v>0</v>
      </c>
      <c r="U41" s="163">
        <v>0</v>
      </c>
      <c r="V41" s="163">
        <v>0</v>
      </c>
      <c r="W41" s="163">
        <v>67777.3862084102</v>
      </c>
      <c r="X41" s="163">
        <v>0</v>
      </c>
      <c r="Y41" s="163">
        <v>0</v>
      </c>
      <c r="Z41" s="163">
        <v>13034.112732386575</v>
      </c>
      <c r="AA41" s="163">
        <v>48877.922746449658</v>
      </c>
      <c r="AB41" s="163">
        <v>0</v>
      </c>
      <c r="AC41" s="163">
        <v>588490.18986725376</v>
      </c>
      <c r="AD41" s="156"/>
      <c r="AE41" s="156"/>
      <c r="AF41" s="156"/>
      <c r="AG41" s="157"/>
      <c r="AH41" s="156"/>
      <c r="AI41" s="156"/>
      <c r="AJ41" s="156"/>
      <c r="AK41" s="156"/>
      <c r="AL41" s="156"/>
      <c r="AM41" s="156"/>
      <c r="AN41" s="156"/>
      <c r="AO41" s="156"/>
      <c r="AP41" s="158"/>
      <c r="AQ41" s="159"/>
    </row>
    <row r="42" spans="1:43" s="160" customFormat="1" ht="17.25" customHeight="1" x14ac:dyDescent="0.2">
      <c r="A42" s="155" t="s">
        <v>82</v>
      </c>
      <c r="B42" s="162">
        <v>424130.02831185894</v>
      </c>
      <c r="C42" s="162">
        <v>143831.43400188588</v>
      </c>
      <c r="D42" s="162">
        <v>371732.89512766519</v>
      </c>
      <c r="E42" s="162">
        <v>348532.17446401704</v>
      </c>
      <c r="F42" s="162">
        <v>252079.74024435636</v>
      </c>
      <c r="G42" s="162">
        <v>68429.091845029514</v>
      </c>
      <c r="H42" s="162">
        <v>304933.0673741838</v>
      </c>
      <c r="I42" s="162">
        <v>120565.54277457585</v>
      </c>
      <c r="J42" s="162">
        <v>13034.112732386579</v>
      </c>
      <c r="K42" s="162">
        <v>0</v>
      </c>
      <c r="L42" s="162">
        <v>15640.93527886389</v>
      </c>
      <c r="M42" s="162">
        <v>0</v>
      </c>
      <c r="N42" s="162">
        <v>0</v>
      </c>
      <c r="O42" s="162">
        <v>0</v>
      </c>
      <c r="P42" s="162">
        <v>11209.336949852455</v>
      </c>
      <c r="Q42" s="162">
        <v>0</v>
      </c>
      <c r="R42" s="162">
        <v>0</v>
      </c>
      <c r="S42" s="162">
        <v>6517.0563661932865</v>
      </c>
      <c r="T42" s="162">
        <v>0</v>
      </c>
      <c r="U42" s="162">
        <v>0</v>
      </c>
      <c r="V42" s="162">
        <v>0</v>
      </c>
      <c r="W42" s="162">
        <v>0</v>
      </c>
      <c r="X42" s="162">
        <v>0</v>
      </c>
      <c r="Y42" s="162">
        <v>0</v>
      </c>
      <c r="Z42" s="162">
        <v>0</v>
      </c>
      <c r="AA42" s="162">
        <v>0</v>
      </c>
      <c r="AB42" s="162">
        <v>6517.0563661932893</v>
      </c>
      <c r="AC42" s="162">
        <v>2087152.4718370624</v>
      </c>
      <c r="AD42" s="156"/>
      <c r="AE42" s="156"/>
      <c r="AF42" s="156"/>
      <c r="AG42" s="157"/>
      <c r="AH42" s="156"/>
      <c r="AI42" s="156"/>
      <c r="AJ42" s="156"/>
      <c r="AK42" s="156"/>
      <c r="AL42" s="156"/>
      <c r="AM42" s="156"/>
      <c r="AN42" s="156"/>
      <c r="AO42" s="156"/>
      <c r="AP42" s="158"/>
      <c r="AQ42" s="159"/>
    </row>
    <row r="43" spans="1:43" s="160" customFormat="1" ht="17.25" customHeight="1" x14ac:dyDescent="0.2">
      <c r="A43" s="161" t="s">
        <v>83</v>
      </c>
      <c r="B43" s="163">
        <v>143375.24005625228</v>
      </c>
      <c r="C43" s="163">
        <v>13034.112732386577</v>
      </c>
      <c r="D43" s="163">
        <v>325852.81830966438</v>
      </c>
      <c r="E43" s="163">
        <v>0</v>
      </c>
      <c r="F43" s="163">
        <v>26068.22546477315</v>
      </c>
      <c r="G43" s="163">
        <v>39102.338197159719</v>
      </c>
      <c r="H43" s="163">
        <v>259900.20788378827</v>
      </c>
      <c r="I43" s="163">
        <v>294570.94775193668</v>
      </c>
      <c r="J43" s="163">
        <v>0</v>
      </c>
      <c r="K43" s="163">
        <v>13034.112732386575</v>
      </c>
      <c r="L43" s="163">
        <v>52136.450929546299</v>
      </c>
      <c r="M43" s="163">
        <v>0</v>
      </c>
      <c r="N43" s="163">
        <v>0</v>
      </c>
      <c r="O43" s="163">
        <v>0</v>
      </c>
      <c r="P43" s="163">
        <v>13034.112732386575</v>
      </c>
      <c r="Q43" s="163">
        <v>0</v>
      </c>
      <c r="R43" s="163">
        <v>13034.112732386577</v>
      </c>
      <c r="S43" s="163">
        <v>13034.112732386573</v>
      </c>
      <c r="T43" s="163">
        <v>0</v>
      </c>
      <c r="U43" s="163">
        <v>0</v>
      </c>
      <c r="V43" s="163">
        <v>0</v>
      </c>
      <c r="W43" s="163">
        <v>0</v>
      </c>
      <c r="X43" s="163">
        <v>0</v>
      </c>
      <c r="Y43" s="163">
        <v>0</v>
      </c>
      <c r="Z43" s="163">
        <v>0</v>
      </c>
      <c r="AA43" s="163">
        <v>0</v>
      </c>
      <c r="AB43" s="163">
        <v>0</v>
      </c>
      <c r="AC43" s="163">
        <v>1206176.792255054</v>
      </c>
      <c r="AD43" s="156"/>
      <c r="AE43" s="156"/>
      <c r="AF43" s="156"/>
      <c r="AG43" s="157"/>
      <c r="AH43" s="156"/>
      <c r="AI43" s="156"/>
      <c r="AJ43" s="156"/>
      <c r="AK43" s="156"/>
      <c r="AL43" s="156"/>
      <c r="AM43" s="156"/>
      <c r="AN43" s="156"/>
      <c r="AO43" s="156"/>
      <c r="AP43" s="158"/>
      <c r="AQ43" s="159"/>
    </row>
    <row r="44" spans="1:43" s="160" customFormat="1" ht="17.25" customHeight="1" x14ac:dyDescent="0.2">
      <c r="A44" s="155" t="s">
        <v>84</v>
      </c>
      <c r="B44" s="162">
        <v>473529.31556760415</v>
      </c>
      <c r="C44" s="162">
        <v>15184.741333230364</v>
      </c>
      <c r="D44" s="162">
        <v>164229.82042807085</v>
      </c>
      <c r="E44" s="162">
        <v>149892.29642244559</v>
      </c>
      <c r="F44" s="162">
        <v>143375.24005625231</v>
      </c>
      <c r="G44" s="162">
        <v>0</v>
      </c>
      <c r="H44" s="162">
        <v>111115.81104359552</v>
      </c>
      <c r="I44" s="162">
        <v>97755.845492899345</v>
      </c>
      <c r="J44" s="162">
        <v>0</v>
      </c>
      <c r="K44" s="162">
        <v>0</v>
      </c>
      <c r="L44" s="162">
        <v>0</v>
      </c>
      <c r="M44" s="162">
        <v>0</v>
      </c>
      <c r="N44" s="162">
        <v>0</v>
      </c>
      <c r="O44" s="162">
        <v>0</v>
      </c>
      <c r="P44" s="162">
        <v>0</v>
      </c>
      <c r="Q44" s="162">
        <v>0</v>
      </c>
      <c r="R44" s="162">
        <v>0</v>
      </c>
      <c r="S44" s="162">
        <v>0</v>
      </c>
      <c r="T44" s="162">
        <v>0</v>
      </c>
      <c r="U44" s="162">
        <v>0</v>
      </c>
      <c r="V44" s="162">
        <v>0</v>
      </c>
      <c r="W44" s="162">
        <v>0</v>
      </c>
      <c r="X44" s="162">
        <v>0</v>
      </c>
      <c r="Y44" s="162">
        <v>0</v>
      </c>
      <c r="Z44" s="162">
        <v>0</v>
      </c>
      <c r="AA44" s="162">
        <v>0</v>
      </c>
      <c r="AB44" s="162">
        <v>0</v>
      </c>
      <c r="AC44" s="162">
        <v>1155083.0703440981</v>
      </c>
      <c r="AD44" s="156"/>
      <c r="AE44" s="156"/>
      <c r="AF44" s="156"/>
      <c r="AG44" s="157"/>
      <c r="AH44" s="156"/>
      <c r="AI44" s="156"/>
      <c r="AJ44" s="156"/>
      <c r="AK44" s="156"/>
      <c r="AL44" s="156"/>
      <c r="AM44" s="156"/>
      <c r="AN44" s="156"/>
      <c r="AO44" s="156"/>
      <c r="AP44" s="158"/>
      <c r="AQ44" s="159"/>
    </row>
    <row r="45" spans="1:43" s="160" customFormat="1" ht="17.25" customHeight="1" x14ac:dyDescent="0.2">
      <c r="A45" s="161" t="s">
        <v>85</v>
      </c>
      <c r="B45" s="163">
        <v>371472.21287301724</v>
      </c>
      <c r="C45" s="163">
        <v>71687.62002812617</v>
      </c>
      <c r="D45" s="163">
        <v>61912.035478836238</v>
      </c>
      <c r="E45" s="163">
        <v>443159.83290114353</v>
      </c>
      <c r="F45" s="163">
        <v>169443.46552102547</v>
      </c>
      <c r="G45" s="163">
        <v>0</v>
      </c>
      <c r="H45" s="163">
        <v>245041.31936886755</v>
      </c>
      <c r="I45" s="163">
        <v>130341.1273238658</v>
      </c>
      <c r="J45" s="163">
        <v>62563.741115455574</v>
      </c>
      <c r="K45" s="163">
        <v>78204.676394319453</v>
      </c>
      <c r="L45" s="163">
        <v>15640.93527886389</v>
      </c>
      <c r="M45" s="163">
        <v>0</v>
      </c>
      <c r="N45" s="163">
        <v>0</v>
      </c>
      <c r="O45" s="163">
        <v>0</v>
      </c>
      <c r="P45" s="163">
        <v>0</v>
      </c>
      <c r="Q45" s="163">
        <v>0</v>
      </c>
      <c r="R45" s="163">
        <v>26068.225464773153</v>
      </c>
      <c r="S45" s="163">
        <v>0</v>
      </c>
      <c r="T45" s="163">
        <v>0</v>
      </c>
      <c r="U45" s="163">
        <v>0</v>
      </c>
      <c r="V45" s="163">
        <v>0</v>
      </c>
      <c r="W45" s="163">
        <v>0</v>
      </c>
      <c r="X45" s="163">
        <v>0</v>
      </c>
      <c r="Y45" s="163">
        <v>0</v>
      </c>
      <c r="Z45" s="163">
        <v>0</v>
      </c>
      <c r="AA45" s="163">
        <v>0</v>
      </c>
      <c r="AB45" s="163">
        <v>0</v>
      </c>
      <c r="AC45" s="163">
        <v>1675535.1917482938</v>
      </c>
      <c r="AD45" s="156"/>
      <c r="AE45" s="156"/>
      <c r="AF45" s="156"/>
      <c r="AG45" s="157"/>
      <c r="AH45" s="156"/>
      <c r="AI45" s="156"/>
      <c r="AJ45" s="156"/>
      <c r="AK45" s="156"/>
      <c r="AL45" s="156"/>
      <c r="AM45" s="156"/>
      <c r="AN45" s="156"/>
      <c r="AO45" s="156"/>
      <c r="AP45" s="158"/>
      <c r="AQ45" s="159"/>
    </row>
    <row r="46" spans="1:43" s="160" customFormat="1" ht="17.25" customHeight="1" x14ac:dyDescent="0.2">
      <c r="A46" s="155" t="s">
        <v>86</v>
      </c>
      <c r="B46" s="162">
        <v>81463.204577416065</v>
      </c>
      <c r="C46" s="162">
        <v>0</v>
      </c>
      <c r="D46" s="162">
        <v>1723761.4088581249</v>
      </c>
      <c r="E46" s="162">
        <v>0</v>
      </c>
      <c r="F46" s="162">
        <v>0</v>
      </c>
      <c r="G46" s="162">
        <v>0</v>
      </c>
      <c r="H46" s="162">
        <v>97755.845492899287</v>
      </c>
      <c r="I46" s="162">
        <v>0</v>
      </c>
      <c r="J46" s="162">
        <v>0</v>
      </c>
      <c r="K46" s="162">
        <v>0</v>
      </c>
      <c r="L46" s="162">
        <v>0</v>
      </c>
      <c r="M46" s="162">
        <v>0</v>
      </c>
      <c r="N46" s="162">
        <v>0</v>
      </c>
      <c r="O46" s="162">
        <v>0</v>
      </c>
      <c r="P46" s="162">
        <v>0</v>
      </c>
      <c r="Q46" s="162">
        <v>0</v>
      </c>
      <c r="R46" s="162">
        <v>0</v>
      </c>
      <c r="S46" s="162">
        <v>0</v>
      </c>
      <c r="T46" s="162">
        <v>0</v>
      </c>
      <c r="U46" s="162">
        <v>0</v>
      </c>
      <c r="V46" s="162">
        <v>0</v>
      </c>
      <c r="W46" s="162">
        <v>0</v>
      </c>
      <c r="X46" s="162">
        <v>0</v>
      </c>
      <c r="Y46" s="162">
        <v>0</v>
      </c>
      <c r="Z46" s="162">
        <v>0</v>
      </c>
      <c r="AA46" s="162">
        <v>0</v>
      </c>
      <c r="AB46" s="162">
        <v>0</v>
      </c>
      <c r="AC46" s="162">
        <v>1902980.45892844</v>
      </c>
      <c r="AD46" s="156"/>
      <c r="AE46" s="156"/>
      <c r="AF46" s="156"/>
      <c r="AG46" s="157"/>
      <c r="AH46" s="156"/>
      <c r="AI46" s="156"/>
      <c r="AJ46" s="156"/>
      <c r="AK46" s="156"/>
      <c r="AL46" s="156"/>
      <c r="AM46" s="156"/>
      <c r="AN46" s="156"/>
      <c r="AO46" s="156"/>
      <c r="AP46" s="158"/>
      <c r="AQ46" s="159"/>
    </row>
    <row r="47" spans="1:43" s="160" customFormat="1" ht="17.25" customHeight="1" x14ac:dyDescent="0.2">
      <c r="A47" s="161" t="s">
        <v>87</v>
      </c>
      <c r="B47" s="163">
        <v>816326.480429371</v>
      </c>
      <c r="C47" s="163">
        <v>13034.112732386577</v>
      </c>
      <c r="D47" s="163">
        <v>1001280.5401019368</v>
      </c>
      <c r="E47" s="163">
        <v>39102.338197159726</v>
      </c>
      <c r="F47" s="163">
        <v>145460.69809343418</v>
      </c>
      <c r="G47" s="163">
        <v>0</v>
      </c>
      <c r="H47" s="163">
        <v>0</v>
      </c>
      <c r="I47" s="163">
        <v>353485.137302324</v>
      </c>
      <c r="J47" s="163">
        <v>484868.99364478065</v>
      </c>
      <c r="K47" s="163">
        <v>48486.899364478057</v>
      </c>
      <c r="L47" s="163">
        <v>42230.525252932501</v>
      </c>
      <c r="M47" s="163">
        <v>28805.38913857433</v>
      </c>
      <c r="N47" s="163">
        <v>121217.24841119515</v>
      </c>
      <c r="O47" s="163">
        <v>87980.260943609377</v>
      </c>
      <c r="P47" s="163">
        <v>294701.28887926048</v>
      </c>
      <c r="Q47" s="163">
        <v>69080.797481648857</v>
      </c>
      <c r="R47" s="163">
        <v>94497.317309802689</v>
      </c>
      <c r="S47" s="163">
        <v>0</v>
      </c>
      <c r="T47" s="163">
        <v>0</v>
      </c>
      <c r="U47" s="163">
        <v>122390.31855710993</v>
      </c>
      <c r="V47" s="163">
        <v>0</v>
      </c>
      <c r="W47" s="163">
        <v>0</v>
      </c>
      <c r="X47" s="163">
        <v>0</v>
      </c>
      <c r="Y47" s="163">
        <v>0</v>
      </c>
      <c r="Z47" s="163">
        <v>0</v>
      </c>
      <c r="AA47" s="163">
        <v>0</v>
      </c>
      <c r="AB47" s="163">
        <v>39102.338197159734</v>
      </c>
      <c r="AC47" s="163">
        <v>3802050.6840371639</v>
      </c>
      <c r="AD47" s="156"/>
      <c r="AE47" s="156"/>
      <c r="AF47" s="156"/>
      <c r="AG47" s="157"/>
      <c r="AH47" s="156"/>
      <c r="AI47" s="156"/>
      <c r="AJ47" s="156"/>
      <c r="AK47" s="156"/>
      <c r="AL47" s="156"/>
      <c r="AM47" s="156"/>
      <c r="AN47" s="156"/>
      <c r="AO47" s="156"/>
      <c r="AP47" s="158"/>
      <c r="AQ47" s="159"/>
    </row>
    <row r="48" spans="1:43" s="160" customFormat="1" ht="17.25" customHeight="1" x14ac:dyDescent="0.2">
      <c r="A48" s="155" t="s">
        <v>38</v>
      </c>
      <c r="B48" s="164">
        <v>46697968.912604474</v>
      </c>
      <c r="C48" s="164">
        <v>8961995.8842399977</v>
      </c>
      <c r="D48" s="164">
        <v>23113274.300014496</v>
      </c>
      <c r="E48" s="164">
        <v>16923144.395391203</v>
      </c>
      <c r="F48" s="164">
        <v>16074667.103555271</v>
      </c>
      <c r="G48" s="164">
        <v>4488361.8899609791</v>
      </c>
      <c r="H48" s="164">
        <v>35254050.953321338</v>
      </c>
      <c r="I48" s="164">
        <v>8029212.2133693015</v>
      </c>
      <c r="J48" s="164">
        <v>2038893.6694454015</v>
      </c>
      <c r="K48" s="164">
        <v>452479.22350479994</v>
      </c>
      <c r="L48" s="164">
        <v>454597.26682381274</v>
      </c>
      <c r="M48" s="164">
        <v>116133.94444556438</v>
      </c>
      <c r="N48" s="164">
        <v>372221.67435512959</v>
      </c>
      <c r="O48" s="164">
        <v>94497.31730980266</v>
      </c>
      <c r="P48" s="164">
        <v>832071.68861009413</v>
      </c>
      <c r="Q48" s="164">
        <v>153802.53024216159</v>
      </c>
      <c r="R48" s="164">
        <v>275671.48428997607</v>
      </c>
      <c r="S48" s="164">
        <v>145982.06260272959</v>
      </c>
      <c r="T48" s="164">
        <v>26068.22546477315</v>
      </c>
      <c r="U48" s="164">
        <v>143244.89892892845</v>
      </c>
      <c r="V48" s="164">
        <v>37798.926923921077</v>
      </c>
      <c r="W48" s="164">
        <v>67777.3862084102</v>
      </c>
      <c r="X48" s="164">
        <v>19551.169098579863</v>
      </c>
      <c r="Y48" s="164">
        <v>19551.169098579863</v>
      </c>
      <c r="Z48" s="164">
        <v>13034.112732386575</v>
      </c>
      <c r="AA48" s="164">
        <v>48877.922746449658</v>
      </c>
      <c r="AB48" s="164">
        <v>145069.67471146261</v>
      </c>
      <c r="AC48" s="164">
        <v>165000000</v>
      </c>
      <c r="AD48" s="156"/>
      <c r="AE48" s="156"/>
      <c r="AF48" s="156"/>
      <c r="AG48" s="157"/>
      <c r="AH48" s="156"/>
      <c r="AI48" s="156"/>
      <c r="AJ48" s="156"/>
      <c r="AK48" s="156"/>
      <c r="AL48" s="156"/>
      <c r="AM48" s="156"/>
      <c r="AN48" s="156"/>
      <c r="AO48" s="156"/>
      <c r="AP48" s="158"/>
      <c r="AQ48" s="159"/>
    </row>
    <row r="49" spans="1:43" s="106" customFormat="1" ht="15" x14ac:dyDescent="0.25">
      <c r="A49" s="101" t="s">
        <v>88</v>
      </c>
      <c r="B49" s="102">
        <v>0</v>
      </c>
      <c r="C49" s="102">
        <v>0</v>
      </c>
      <c r="D49" s="102">
        <v>0</v>
      </c>
      <c r="E49" s="102">
        <v>0</v>
      </c>
      <c r="F49" s="102">
        <v>0</v>
      </c>
      <c r="G49" s="102">
        <v>0</v>
      </c>
      <c r="H49" s="102">
        <v>0</v>
      </c>
      <c r="I49" s="102">
        <v>0</v>
      </c>
      <c r="J49" s="102">
        <v>0</v>
      </c>
      <c r="K49" s="102">
        <v>0</v>
      </c>
      <c r="L49" s="102">
        <v>0</v>
      </c>
      <c r="M49" s="102">
        <v>0</v>
      </c>
      <c r="N49" s="102">
        <v>0</v>
      </c>
      <c r="O49" s="102">
        <v>0</v>
      </c>
      <c r="P49" s="102">
        <v>0</v>
      </c>
      <c r="Q49" s="102">
        <v>0</v>
      </c>
      <c r="R49" s="102">
        <v>0</v>
      </c>
      <c r="S49" s="102">
        <v>0</v>
      </c>
      <c r="T49" s="102">
        <v>0</v>
      </c>
      <c r="U49" s="102">
        <v>0</v>
      </c>
      <c r="V49" s="102">
        <v>0</v>
      </c>
      <c r="W49" s="102">
        <v>0</v>
      </c>
      <c r="X49" s="102">
        <v>0</v>
      </c>
      <c r="Y49" s="102">
        <v>0</v>
      </c>
      <c r="Z49" s="102">
        <v>0</v>
      </c>
      <c r="AA49" s="102">
        <v>0</v>
      </c>
      <c r="AB49" s="102">
        <v>0</v>
      </c>
      <c r="AC49" s="102"/>
      <c r="AD49" s="102"/>
      <c r="AE49" s="103"/>
      <c r="AF49" s="103"/>
      <c r="AG49" s="101"/>
      <c r="AH49" s="103"/>
      <c r="AI49" s="103"/>
      <c r="AJ49" s="103"/>
      <c r="AK49" s="103"/>
      <c r="AL49" s="103"/>
      <c r="AM49" s="103"/>
      <c r="AN49" s="103"/>
      <c r="AO49" s="103"/>
      <c r="AP49" s="104"/>
      <c r="AQ49" s="105"/>
    </row>
    <row r="50" spans="1:43" ht="15" x14ac:dyDescent="0.25">
      <c r="A50" s="20" t="s">
        <v>193</v>
      </c>
      <c r="B50" s="20" t="b">
        <v>1</v>
      </c>
      <c r="C50" s="20" t="b">
        <v>1</v>
      </c>
      <c r="D50" s="20" t="b">
        <v>1</v>
      </c>
      <c r="E50" s="20" t="b">
        <v>1</v>
      </c>
      <c r="F50" s="20" t="b">
        <v>1</v>
      </c>
      <c r="G50" s="20" t="b">
        <v>1</v>
      </c>
      <c r="H50" s="20" t="b">
        <v>1</v>
      </c>
      <c r="I50" s="20" t="b">
        <v>1</v>
      </c>
      <c r="J50" s="20" t="b">
        <v>1</v>
      </c>
      <c r="K50" s="20" t="b">
        <v>1</v>
      </c>
      <c r="L50" s="20" t="b">
        <v>1</v>
      </c>
      <c r="M50" s="20" t="b">
        <v>1</v>
      </c>
      <c r="N50" s="20" t="b">
        <v>1</v>
      </c>
      <c r="O50" s="20" t="b">
        <v>1</v>
      </c>
      <c r="P50" s="20" t="b">
        <v>1</v>
      </c>
      <c r="Q50" s="20" t="b">
        <v>1</v>
      </c>
      <c r="R50" s="20" t="b">
        <v>1</v>
      </c>
      <c r="S50" s="20" t="b">
        <v>1</v>
      </c>
      <c r="T50" s="20" t="b">
        <v>1</v>
      </c>
      <c r="U50" s="20" t="b">
        <v>1</v>
      </c>
      <c r="V50" s="20" t="b">
        <v>1</v>
      </c>
      <c r="W50" s="20" t="b">
        <v>1</v>
      </c>
      <c r="X50" s="20" t="b">
        <v>1</v>
      </c>
      <c r="Y50" s="20" t="b">
        <v>1</v>
      </c>
      <c r="Z50" s="20" t="b">
        <v>1</v>
      </c>
      <c r="AA50" s="20" t="b">
        <v>1</v>
      </c>
      <c r="AB50" s="20" t="b">
        <v>1</v>
      </c>
      <c r="AC50" s="20"/>
      <c r="AG50" s="20"/>
      <c r="AP50" s="21"/>
    </row>
    <row r="51" spans="1:43" ht="15" x14ac:dyDescent="0.25">
      <c r="A51" s="20"/>
      <c r="B51" s="20"/>
      <c r="C51" s="20"/>
      <c r="AG51" s="20"/>
      <c r="AP51" s="21"/>
    </row>
    <row r="52" spans="1:43" ht="15" x14ac:dyDescent="0.25">
      <c r="A52" s="20"/>
      <c r="B52" s="20"/>
      <c r="C52" s="20"/>
      <c r="AG52" s="20"/>
      <c r="AP52" s="21"/>
    </row>
    <row r="53" spans="1:43" ht="15" x14ac:dyDescent="0.25">
      <c r="A53" s="20"/>
      <c r="B53" s="20"/>
      <c r="C53" s="20"/>
      <c r="AG53" s="20"/>
      <c r="AP53" s="21"/>
    </row>
    <row r="54" spans="1:43" ht="15" x14ac:dyDescent="0.25">
      <c r="A54" s="20"/>
      <c r="B54" s="20"/>
      <c r="C54" s="20"/>
      <c r="AG54" s="20"/>
      <c r="AP54" s="21"/>
    </row>
    <row r="55" spans="1:43" ht="15" x14ac:dyDescent="0.25">
      <c r="A55" s="20"/>
      <c r="B55" s="20"/>
      <c r="C55" s="20"/>
      <c r="AG55" s="20"/>
      <c r="AP55" s="21"/>
    </row>
    <row r="56" spans="1:43" ht="15" x14ac:dyDescent="0.25">
      <c r="A56" s="20"/>
      <c r="B56" s="20"/>
      <c r="C56" s="20"/>
      <c r="AG56" s="20"/>
      <c r="AP56" s="21"/>
    </row>
    <row r="57" spans="1:43" ht="15" x14ac:dyDescent="0.25">
      <c r="A57" s="20"/>
      <c r="B57" s="20"/>
      <c r="C57" s="20"/>
      <c r="AG57" s="20"/>
      <c r="AH57" s="22"/>
      <c r="AI57" s="22"/>
      <c r="AJ57" s="22"/>
      <c r="AK57" s="22"/>
      <c r="AL57" s="22"/>
      <c r="AM57" s="22"/>
      <c r="AN57" s="22"/>
      <c r="AO57" s="22"/>
      <c r="AP57" s="23"/>
      <c r="AQ57" s="24"/>
    </row>
    <row r="58" spans="1:43" ht="15" x14ac:dyDescent="0.25">
      <c r="A58" s="20"/>
      <c r="B58" s="20"/>
      <c r="C58" s="20"/>
      <c r="AG58" s="20"/>
      <c r="AP58" s="21"/>
    </row>
    <row r="59" spans="1:43" ht="15" x14ac:dyDescent="0.25">
      <c r="A59" s="20"/>
      <c r="B59" s="20"/>
      <c r="C59" s="20"/>
      <c r="AG59" s="20"/>
      <c r="AP59" s="21"/>
    </row>
    <row r="60" spans="1:43" ht="15" x14ac:dyDescent="0.25">
      <c r="A60" s="20"/>
      <c r="B60" s="20"/>
      <c r="C60" s="20"/>
      <c r="AG60" s="20"/>
      <c r="AP60" s="21"/>
    </row>
    <row r="61" spans="1:43" ht="15" x14ac:dyDescent="0.25">
      <c r="A61" s="20"/>
      <c r="B61" s="20"/>
      <c r="C61" s="20"/>
      <c r="AG61" s="20"/>
      <c r="AP61" s="21"/>
    </row>
    <row r="62" spans="1:43" ht="15" x14ac:dyDescent="0.25">
      <c r="A62" s="20"/>
      <c r="B62" s="20"/>
      <c r="C62" s="20"/>
      <c r="AG62" s="20"/>
      <c r="AP62" s="21"/>
    </row>
    <row r="63" spans="1:43" ht="15" x14ac:dyDescent="0.25">
      <c r="A63" s="20"/>
      <c r="B63" s="20"/>
      <c r="C63" s="20"/>
      <c r="AG63" s="20"/>
      <c r="AP63" s="21"/>
    </row>
    <row r="64" spans="1:43" ht="15" x14ac:dyDescent="0.25">
      <c r="A64" s="20"/>
      <c r="B64" s="20"/>
      <c r="C64" s="20"/>
      <c r="AG64" s="20"/>
      <c r="AP64" s="21"/>
    </row>
    <row r="65" spans="1:42" ht="15" x14ac:dyDescent="0.25">
      <c r="A65" s="20"/>
      <c r="B65" s="20"/>
      <c r="C65" s="20"/>
      <c r="AG65" s="20"/>
      <c r="AP65" s="21"/>
    </row>
    <row r="66" spans="1:42" ht="15" x14ac:dyDescent="0.25">
      <c r="A66" s="20"/>
      <c r="B66" s="20"/>
      <c r="C66" s="20"/>
      <c r="AG66" s="20"/>
      <c r="AP66" s="21"/>
    </row>
    <row r="67" spans="1:42" ht="15" x14ac:dyDescent="0.25">
      <c r="A67" s="20"/>
      <c r="B67" s="20"/>
      <c r="C67" s="20"/>
      <c r="AG67" s="20"/>
      <c r="AP67" s="21"/>
    </row>
    <row r="68" spans="1:42" ht="15" x14ac:dyDescent="0.25">
      <c r="A68" s="20"/>
      <c r="B68" s="20"/>
      <c r="C68" s="20"/>
      <c r="AG68" s="20"/>
      <c r="AP68" s="21"/>
    </row>
    <row r="69" spans="1:42" ht="15" x14ac:dyDescent="0.25">
      <c r="A69" s="20"/>
      <c r="B69" s="20"/>
      <c r="C69" s="20"/>
      <c r="AG69" s="20"/>
      <c r="AP69" s="21"/>
    </row>
    <row r="70" spans="1:42" ht="15" x14ac:dyDescent="0.25">
      <c r="A70" s="20"/>
      <c r="B70" s="20"/>
      <c r="C70" s="20"/>
      <c r="AG70" s="20"/>
      <c r="AP70" s="21"/>
    </row>
    <row r="71" spans="1:42" ht="15" x14ac:dyDescent="0.25">
      <c r="A71" s="20"/>
      <c r="B71" s="20"/>
      <c r="C71" s="20"/>
      <c r="AG71" s="20"/>
      <c r="AP71" s="21"/>
    </row>
    <row r="72" spans="1:42" ht="15" x14ac:dyDescent="0.25">
      <c r="A72" s="20"/>
      <c r="B72" s="20"/>
      <c r="C72" s="20"/>
      <c r="AG72" s="20"/>
      <c r="AP72" s="21"/>
    </row>
    <row r="73" spans="1:42" ht="15" x14ac:dyDescent="0.25">
      <c r="A73" s="20"/>
      <c r="B73" s="20"/>
      <c r="C73" s="20"/>
      <c r="AG73" s="20"/>
      <c r="AP73" s="21"/>
    </row>
    <row r="74" spans="1:42" ht="15" x14ac:dyDescent="0.25">
      <c r="A74" s="20"/>
      <c r="B74" s="20"/>
      <c r="C74" s="20"/>
      <c r="AG74" s="20"/>
      <c r="AP74" s="21"/>
    </row>
    <row r="75" spans="1:42" ht="15" x14ac:dyDescent="0.25">
      <c r="A75" s="20"/>
      <c r="B75" s="20"/>
      <c r="C75" s="20"/>
      <c r="AG75" s="20"/>
      <c r="AP75" s="21"/>
    </row>
    <row r="76" spans="1:42" ht="15" x14ac:dyDescent="0.25">
      <c r="A76" s="20"/>
      <c r="B76" s="20"/>
      <c r="C76" s="20"/>
      <c r="AG76" s="20"/>
      <c r="AP76" s="21"/>
    </row>
    <row r="77" spans="1:42" ht="15" x14ac:dyDescent="0.25">
      <c r="A77" s="20"/>
      <c r="B77" s="20"/>
      <c r="C77" s="20"/>
      <c r="AG77" s="20"/>
      <c r="AP77" s="21"/>
    </row>
    <row r="78" spans="1:42" ht="15" x14ac:dyDescent="0.25">
      <c r="A78" s="20"/>
      <c r="B78" s="20"/>
      <c r="C78" s="20"/>
      <c r="AG78" s="20"/>
      <c r="AP78" s="21"/>
    </row>
    <row r="79" spans="1:42" ht="15" x14ac:dyDescent="0.25">
      <c r="A79" s="20"/>
      <c r="B79" s="20"/>
      <c r="C79" s="20"/>
      <c r="AG79" s="20"/>
      <c r="AP79" s="21"/>
    </row>
    <row r="80" spans="1:42" ht="15" x14ac:dyDescent="0.25">
      <c r="A80" s="20"/>
      <c r="B80" s="20"/>
      <c r="C80" s="20"/>
      <c r="AG80" s="20"/>
      <c r="AP80" s="21"/>
    </row>
    <row r="81" spans="1:42" ht="15" x14ac:dyDescent="0.25">
      <c r="A81" s="20"/>
      <c r="B81" s="20"/>
      <c r="C81" s="20"/>
      <c r="AG81" s="20"/>
      <c r="AP81" s="21"/>
    </row>
    <row r="82" spans="1:42" ht="15" x14ac:dyDescent="0.25">
      <c r="A82" s="20"/>
      <c r="B82" s="20"/>
      <c r="C82" s="20"/>
      <c r="AG82" s="20"/>
      <c r="AP82" s="21"/>
    </row>
    <row r="83" spans="1:42" ht="15" x14ac:dyDescent="0.25">
      <c r="A83" s="20"/>
      <c r="B83" s="20"/>
      <c r="C83" s="20"/>
      <c r="AG83" s="20"/>
      <c r="AP83" s="21"/>
    </row>
    <row r="84" spans="1:42" ht="15" x14ac:dyDescent="0.25">
      <c r="A84" s="20"/>
      <c r="B84" s="20"/>
      <c r="C84" s="20"/>
      <c r="AG84" s="20"/>
      <c r="AP84" s="21"/>
    </row>
    <row r="85" spans="1:42" ht="15" x14ac:dyDescent="0.25">
      <c r="A85" s="20"/>
      <c r="B85" s="20"/>
      <c r="C85" s="20"/>
      <c r="AG85" s="20"/>
      <c r="AP85" s="21"/>
    </row>
    <row r="86" spans="1:42" ht="15" x14ac:dyDescent="0.25">
      <c r="A86" s="20"/>
      <c r="B86" s="20"/>
      <c r="C86" s="20"/>
      <c r="AG86" s="20"/>
      <c r="AP86" s="21"/>
    </row>
    <row r="87" spans="1:42" ht="15" x14ac:dyDescent="0.25">
      <c r="A87" s="20"/>
      <c r="B87" s="20"/>
      <c r="C87" s="20"/>
      <c r="AG87" s="20"/>
      <c r="AP87" s="21"/>
    </row>
    <row r="88" spans="1:42" ht="15" x14ac:dyDescent="0.25">
      <c r="A88" s="20"/>
      <c r="B88" s="20"/>
      <c r="C88" s="20"/>
      <c r="AG88" s="20"/>
      <c r="AP88" s="21"/>
    </row>
    <row r="89" spans="1:42" ht="15" x14ac:dyDescent="0.25">
      <c r="A89" s="20"/>
      <c r="B89" s="20"/>
      <c r="C89" s="20"/>
      <c r="AG89" s="20"/>
      <c r="AP89" s="21"/>
    </row>
    <row r="90" spans="1:42" ht="15" x14ac:dyDescent="0.25">
      <c r="A90" s="20"/>
      <c r="B90" s="20"/>
      <c r="C90" s="20"/>
      <c r="AG90" s="20"/>
      <c r="AP90" s="21"/>
    </row>
    <row r="91" spans="1:42" ht="15" x14ac:dyDescent="0.25">
      <c r="A91" s="20"/>
      <c r="B91" s="20"/>
      <c r="C91" s="20"/>
      <c r="AG91" s="20"/>
      <c r="AP91" s="21"/>
    </row>
    <row r="92" spans="1:42" ht="15" x14ac:dyDescent="0.25">
      <c r="A92" s="20"/>
      <c r="B92" s="20"/>
      <c r="C92" s="20"/>
      <c r="AG92" s="20"/>
      <c r="AP92" s="21"/>
    </row>
    <row r="93" spans="1:42" ht="15" x14ac:dyDescent="0.25">
      <c r="A93" s="20"/>
      <c r="B93" s="20"/>
      <c r="C93" s="20"/>
      <c r="AG93" s="20"/>
      <c r="AP93" s="21"/>
    </row>
    <row r="94" spans="1:42" ht="15" x14ac:dyDescent="0.25">
      <c r="A94" s="20"/>
      <c r="B94" s="20"/>
      <c r="C94" s="20"/>
      <c r="AG94" s="20"/>
      <c r="AP94" s="21"/>
    </row>
    <row r="95" spans="1:42" ht="15" x14ac:dyDescent="0.25">
      <c r="A95" s="20"/>
      <c r="B95" s="20"/>
      <c r="C95" s="20"/>
      <c r="AG95" s="20"/>
      <c r="AP95" s="21"/>
    </row>
    <row r="96" spans="1:42" ht="15" x14ac:dyDescent="0.25">
      <c r="A96" s="20"/>
      <c r="B96" s="20"/>
      <c r="C96" s="20"/>
      <c r="AG96" s="20"/>
      <c r="AP96" s="21"/>
    </row>
    <row r="97" spans="1:43" ht="15" x14ac:dyDescent="0.25">
      <c r="A97" s="20"/>
      <c r="B97" s="20"/>
      <c r="C97" s="20"/>
      <c r="AG97" s="20"/>
      <c r="AP97" s="21"/>
    </row>
    <row r="98" spans="1:43" ht="15" x14ac:dyDescent="0.25">
      <c r="A98" s="20"/>
      <c r="B98" s="20"/>
      <c r="C98" s="20"/>
      <c r="AG98" s="20"/>
      <c r="AH98" s="22"/>
      <c r="AI98" s="22"/>
      <c r="AJ98" s="22"/>
      <c r="AK98" s="22"/>
      <c r="AL98" s="22"/>
      <c r="AM98" s="22"/>
      <c r="AN98" s="22"/>
      <c r="AO98" s="22"/>
      <c r="AP98" s="23"/>
      <c r="AQ98" s="24"/>
    </row>
    <row r="99" spans="1:43" ht="15" x14ac:dyDescent="0.25">
      <c r="A99" s="20"/>
      <c r="B99" s="20"/>
      <c r="C99" s="20"/>
      <c r="AG99" s="20"/>
      <c r="AP99" s="21"/>
    </row>
    <row r="100" spans="1:43" ht="15" x14ac:dyDescent="0.25">
      <c r="A100" s="20"/>
      <c r="B100" s="20"/>
      <c r="C100" s="20"/>
      <c r="AG100" s="20"/>
      <c r="AP100" s="21"/>
    </row>
    <row r="101" spans="1:43" ht="15" x14ac:dyDescent="0.25">
      <c r="A101" s="20"/>
      <c r="B101" s="20"/>
      <c r="C101" s="20"/>
      <c r="AG101" s="20"/>
      <c r="AP101" s="21"/>
    </row>
    <row r="102" spans="1:43" ht="15" x14ac:dyDescent="0.25">
      <c r="A102" s="20"/>
      <c r="B102" s="20"/>
      <c r="C102" s="20"/>
      <c r="AG102" s="20"/>
      <c r="AP102" s="21"/>
    </row>
    <row r="103" spans="1:43" ht="15" x14ac:dyDescent="0.25">
      <c r="A103" s="20"/>
      <c r="B103" s="20"/>
      <c r="C103" s="20"/>
      <c r="AG103" s="20"/>
      <c r="AP103" s="21"/>
    </row>
    <row r="104" spans="1:43" ht="15" x14ac:dyDescent="0.25">
      <c r="A104" s="20"/>
      <c r="B104" s="20"/>
      <c r="C104" s="20"/>
      <c r="AG104" s="20"/>
      <c r="AP104" s="21"/>
    </row>
    <row r="105" spans="1:43" ht="15" x14ac:dyDescent="0.25">
      <c r="A105" s="20"/>
      <c r="B105" s="20"/>
      <c r="C105" s="20"/>
      <c r="AG105" s="20"/>
      <c r="AP105" s="21"/>
    </row>
    <row r="106" spans="1:43" ht="15" x14ac:dyDescent="0.25">
      <c r="A106" s="20"/>
      <c r="B106" s="20"/>
      <c r="C106" s="20"/>
      <c r="AG106" s="20"/>
      <c r="AP106" s="21"/>
    </row>
    <row r="107" spans="1:43" ht="15" x14ac:dyDescent="0.25">
      <c r="A107" s="20"/>
      <c r="B107" s="20"/>
      <c r="C107" s="20"/>
      <c r="AG107" s="20"/>
      <c r="AP107" s="21"/>
    </row>
    <row r="108" spans="1:43" ht="15" x14ac:dyDescent="0.25">
      <c r="A108" s="20"/>
      <c r="B108" s="20"/>
      <c r="C108" s="20"/>
      <c r="AG108" s="20"/>
      <c r="AP108" s="21"/>
    </row>
    <row r="109" spans="1:43" ht="15" x14ac:dyDescent="0.25">
      <c r="A109" s="20"/>
      <c r="B109" s="20"/>
      <c r="C109" s="20"/>
      <c r="AG109" s="20"/>
      <c r="AP109" s="21"/>
    </row>
    <row r="110" spans="1:43" ht="15" x14ac:dyDescent="0.25">
      <c r="A110" s="20"/>
      <c r="B110" s="20"/>
      <c r="C110" s="20"/>
      <c r="AG110" s="20"/>
      <c r="AP110" s="21"/>
    </row>
    <row r="111" spans="1:43" ht="15" x14ac:dyDescent="0.25">
      <c r="A111" s="20"/>
      <c r="B111" s="20"/>
      <c r="C111" s="20"/>
      <c r="AG111" s="20"/>
      <c r="AP111" s="21"/>
    </row>
    <row r="112" spans="1:43" ht="15" x14ac:dyDescent="0.25">
      <c r="A112" s="20"/>
      <c r="B112" s="20"/>
      <c r="C112" s="20"/>
      <c r="AG112" s="20"/>
      <c r="AP112" s="21"/>
    </row>
    <row r="113" spans="1:42" ht="15" x14ac:dyDescent="0.25">
      <c r="A113" s="20"/>
      <c r="B113" s="20"/>
      <c r="C113" s="20"/>
      <c r="AG113" s="20"/>
      <c r="AP113" s="21"/>
    </row>
    <row r="114" spans="1:42" ht="15" x14ac:dyDescent="0.25">
      <c r="A114" s="20"/>
      <c r="B114" s="20"/>
      <c r="C114" s="20"/>
      <c r="AG114" s="20"/>
      <c r="AP114" s="21"/>
    </row>
    <row r="115" spans="1:42" ht="15" x14ac:dyDescent="0.25">
      <c r="A115" s="20"/>
      <c r="B115" s="20"/>
      <c r="C115" s="20"/>
      <c r="AG115" s="20"/>
      <c r="AP115" s="21"/>
    </row>
    <row r="116" spans="1:42" ht="15" x14ac:dyDescent="0.25">
      <c r="A116" s="20"/>
      <c r="B116" s="20"/>
      <c r="C116" s="20"/>
      <c r="AG116" s="20"/>
      <c r="AP116" s="21"/>
    </row>
    <row r="117" spans="1:42" ht="15" x14ac:dyDescent="0.25">
      <c r="A117" s="20"/>
      <c r="B117" s="20"/>
      <c r="C117" s="20"/>
      <c r="AG117" s="20"/>
      <c r="AP117" s="21"/>
    </row>
    <row r="118" spans="1:42" ht="15" x14ac:dyDescent="0.25">
      <c r="A118" s="20"/>
      <c r="B118" s="20"/>
      <c r="C118" s="20"/>
      <c r="AG118" s="20"/>
      <c r="AP118" s="21"/>
    </row>
    <row r="119" spans="1:42" ht="15" x14ac:dyDescent="0.25">
      <c r="A119" s="20"/>
      <c r="B119" s="20"/>
      <c r="C119" s="20"/>
      <c r="AG119" s="20"/>
      <c r="AP119" s="21"/>
    </row>
    <row r="120" spans="1:42" ht="15" x14ac:dyDescent="0.25">
      <c r="A120" s="20"/>
      <c r="B120" s="20"/>
      <c r="C120" s="20"/>
      <c r="AG120" s="20"/>
      <c r="AP120" s="21"/>
    </row>
    <row r="121" spans="1:42" ht="15" x14ac:dyDescent="0.25">
      <c r="A121" s="20"/>
      <c r="B121" s="20"/>
      <c r="C121" s="20"/>
      <c r="AG121" s="20"/>
      <c r="AP121" s="21"/>
    </row>
    <row r="122" spans="1:42" ht="15" x14ac:dyDescent="0.25">
      <c r="A122" s="20"/>
      <c r="B122" s="20"/>
      <c r="C122" s="20"/>
      <c r="AG122" s="20"/>
      <c r="AP122" s="21"/>
    </row>
    <row r="123" spans="1:42" ht="15" x14ac:dyDescent="0.25">
      <c r="A123" s="20"/>
      <c r="B123" s="20"/>
      <c r="C123" s="20"/>
      <c r="AG123" s="20"/>
      <c r="AP123" s="21"/>
    </row>
    <row r="124" spans="1:42" ht="15" x14ac:dyDescent="0.25">
      <c r="A124" s="20"/>
      <c r="B124" s="20"/>
      <c r="C124" s="20"/>
      <c r="AG124" s="20"/>
      <c r="AP124" s="21"/>
    </row>
    <row r="125" spans="1:42" ht="15" x14ac:dyDescent="0.25">
      <c r="A125" s="20"/>
      <c r="B125" s="20"/>
      <c r="C125" s="20"/>
      <c r="AG125" s="20"/>
      <c r="AP125" s="21"/>
    </row>
    <row r="126" spans="1:42" ht="15" x14ac:dyDescent="0.25">
      <c r="A126" s="20"/>
      <c r="B126" s="20"/>
      <c r="C126" s="20"/>
      <c r="AG126" s="20"/>
      <c r="AP126" s="21"/>
    </row>
    <row r="127" spans="1:42" ht="15" x14ac:dyDescent="0.25">
      <c r="A127" s="20"/>
      <c r="B127" s="20"/>
      <c r="C127" s="20"/>
      <c r="AG127" s="20"/>
      <c r="AP127" s="21"/>
    </row>
    <row r="128" spans="1:42" ht="15" x14ac:dyDescent="0.25">
      <c r="A128" s="20"/>
      <c r="B128" s="20"/>
      <c r="C128" s="20"/>
      <c r="AG128" s="20"/>
      <c r="AP128" s="21"/>
    </row>
    <row r="129" spans="1:43" ht="15" x14ac:dyDescent="0.25">
      <c r="A129" s="20"/>
      <c r="B129" s="20"/>
      <c r="C129" s="20"/>
      <c r="AG129" s="20"/>
      <c r="AP129" s="21"/>
    </row>
    <row r="130" spans="1:43" ht="15" x14ac:dyDescent="0.25">
      <c r="A130" s="20"/>
      <c r="B130" s="20"/>
      <c r="C130" s="20"/>
      <c r="AG130" s="20"/>
      <c r="AP130" s="21"/>
    </row>
    <row r="131" spans="1:43" ht="15" x14ac:dyDescent="0.25">
      <c r="A131" s="20"/>
      <c r="B131" s="20"/>
      <c r="C131" s="20"/>
      <c r="AG131" s="20"/>
      <c r="AP131" s="21"/>
    </row>
    <row r="132" spans="1:43" ht="15" x14ac:dyDescent="0.25">
      <c r="A132" s="20"/>
      <c r="B132" s="20"/>
      <c r="C132" s="20"/>
      <c r="AG132" s="20"/>
      <c r="AP132" s="21"/>
    </row>
    <row r="133" spans="1:43" ht="15" x14ac:dyDescent="0.25">
      <c r="A133" s="20"/>
      <c r="B133" s="20"/>
      <c r="C133" s="20"/>
      <c r="AG133" s="20"/>
      <c r="AP133" s="21"/>
    </row>
    <row r="134" spans="1:43" ht="15" x14ac:dyDescent="0.25">
      <c r="A134" s="20"/>
      <c r="B134" s="20"/>
      <c r="C134" s="20"/>
      <c r="AG134" s="20"/>
      <c r="AH134" s="22"/>
      <c r="AI134" s="22"/>
      <c r="AJ134" s="22"/>
      <c r="AK134" s="22"/>
      <c r="AL134" s="22"/>
      <c r="AM134" s="22"/>
      <c r="AN134" s="22"/>
      <c r="AO134" s="22"/>
      <c r="AP134" s="23"/>
      <c r="AQ134" s="24"/>
    </row>
    <row r="135" spans="1:43" ht="15" x14ac:dyDescent="0.25">
      <c r="A135" s="20"/>
      <c r="B135" s="20"/>
      <c r="C135" s="20"/>
      <c r="AG135" s="20"/>
      <c r="AP135" s="21"/>
    </row>
    <row r="136" spans="1:43" ht="15" x14ac:dyDescent="0.25">
      <c r="A136" s="20"/>
      <c r="B136" s="20"/>
      <c r="C136" s="20"/>
      <c r="AG136" s="20"/>
      <c r="AP136" s="21"/>
    </row>
    <row r="137" spans="1:43" ht="15" x14ac:dyDescent="0.25">
      <c r="A137" s="20"/>
      <c r="B137" s="20"/>
      <c r="C137" s="20"/>
      <c r="AG137" s="20"/>
      <c r="AP137" s="21"/>
    </row>
    <row r="138" spans="1:43" ht="15" x14ac:dyDescent="0.25">
      <c r="A138" s="20"/>
      <c r="B138" s="20"/>
      <c r="C138" s="20"/>
      <c r="AG138" s="20"/>
      <c r="AP138" s="21"/>
    </row>
    <row r="139" spans="1:43" ht="15" x14ac:dyDescent="0.25">
      <c r="A139" s="20"/>
      <c r="B139" s="20"/>
      <c r="C139" s="20"/>
      <c r="AG139" s="20"/>
      <c r="AP139" s="21"/>
    </row>
    <row r="140" spans="1:43" ht="15" x14ac:dyDescent="0.25">
      <c r="A140" s="20"/>
      <c r="B140" s="20"/>
      <c r="C140" s="20"/>
      <c r="AG140" s="20"/>
      <c r="AP140" s="21"/>
    </row>
    <row r="141" spans="1:43" ht="15" x14ac:dyDescent="0.25">
      <c r="A141" s="20"/>
      <c r="B141" s="20"/>
      <c r="C141" s="20"/>
      <c r="AG141" s="20"/>
      <c r="AP141" s="21"/>
    </row>
    <row r="142" spans="1:43" ht="15" x14ac:dyDescent="0.25">
      <c r="A142" s="20"/>
      <c r="B142" s="20"/>
      <c r="C142" s="20"/>
      <c r="AG142" s="20"/>
      <c r="AP142" s="21"/>
    </row>
    <row r="143" spans="1:43" ht="15" x14ac:dyDescent="0.25">
      <c r="A143" s="20"/>
      <c r="B143" s="20"/>
      <c r="C143" s="20"/>
      <c r="AG143" s="20"/>
      <c r="AP143" s="21"/>
    </row>
    <row r="144" spans="1:43" ht="15" x14ac:dyDescent="0.25">
      <c r="A144" s="20"/>
      <c r="B144" s="20"/>
      <c r="C144" s="20"/>
      <c r="AG144" s="20"/>
      <c r="AP144" s="21"/>
    </row>
    <row r="145" spans="1:42" ht="15" x14ac:dyDescent="0.25">
      <c r="A145" s="20"/>
      <c r="B145" s="20"/>
      <c r="C145" s="20"/>
      <c r="AG145" s="20"/>
      <c r="AP145" s="21"/>
    </row>
    <row r="146" spans="1:42" ht="15" x14ac:dyDescent="0.25">
      <c r="A146" s="20"/>
      <c r="B146" s="20"/>
      <c r="C146" s="20"/>
      <c r="AG146" s="20"/>
      <c r="AP146" s="21"/>
    </row>
    <row r="147" spans="1:42" ht="15" x14ac:dyDescent="0.25">
      <c r="A147" s="20"/>
      <c r="B147" s="20"/>
      <c r="C147" s="20"/>
      <c r="AG147" s="20"/>
      <c r="AP147" s="21"/>
    </row>
    <row r="148" spans="1:42" ht="15" x14ac:dyDescent="0.25">
      <c r="A148" s="20"/>
      <c r="B148" s="20"/>
      <c r="C148" s="20"/>
      <c r="AG148" s="20"/>
      <c r="AP148" s="21"/>
    </row>
    <row r="149" spans="1:42" ht="15" x14ac:dyDescent="0.25">
      <c r="A149" s="20"/>
      <c r="B149" s="20"/>
      <c r="C149" s="20"/>
      <c r="AG149" s="20"/>
      <c r="AP149" s="21"/>
    </row>
    <row r="150" spans="1:42" ht="15" x14ac:dyDescent="0.25">
      <c r="A150" s="20"/>
      <c r="B150" s="20"/>
      <c r="C150" s="20"/>
      <c r="AG150" s="20"/>
      <c r="AP150" s="21"/>
    </row>
    <row r="151" spans="1:42" ht="15" x14ac:dyDescent="0.25">
      <c r="A151" s="20"/>
      <c r="B151" s="20"/>
      <c r="C151" s="20"/>
      <c r="AG151" s="20"/>
      <c r="AP151" s="21"/>
    </row>
    <row r="152" spans="1:42" ht="15" x14ac:dyDescent="0.25">
      <c r="A152" s="20"/>
      <c r="B152" s="20"/>
      <c r="C152" s="20"/>
      <c r="AG152" s="20"/>
      <c r="AP152" s="21"/>
    </row>
    <row r="153" spans="1:42" ht="15" x14ac:dyDescent="0.25">
      <c r="A153" s="20"/>
      <c r="B153" s="20"/>
      <c r="C153" s="20"/>
      <c r="AG153" s="20"/>
      <c r="AP153" s="21"/>
    </row>
    <row r="154" spans="1:42" ht="15" x14ac:dyDescent="0.25">
      <c r="A154" s="20"/>
      <c r="B154" s="20"/>
      <c r="C154" s="20"/>
      <c r="AG154" s="20"/>
      <c r="AP154" s="21"/>
    </row>
    <row r="155" spans="1:42" ht="15" x14ac:dyDescent="0.25">
      <c r="A155" s="20"/>
      <c r="B155" s="20"/>
      <c r="C155" s="20"/>
      <c r="AG155" s="20"/>
      <c r="AP155" s="21"/>
    </row>
    <row r="156" spans="1:42" ht="15" x14ac:dyDescent="0.25">
      <c r="A156" s="20"/>
      <c r="B156" s="20"/>
      <c r="C156" s="20"/>
      <c r="AG156" s="20"/>
      <c r="AP156" s="21"/>
    </row>
    <row r="157" spans="1:42" ht="15" x14ac:dyDescent="0.25">
      <c r="A157" s="20"/>
      <c r="B157" s="20"/>
      <c r="C157" s="20"/>
      <c r="AG157" s="20"/>
      <c r="AP157" s="21"/>
    </row>
    <row r="158" spans="1:42" ht="15" x14ac:dyDescent="0.25">
      <c r="A158" s="20"/>
      <c r="B158" s="20"/>
      <c r="C158" s="20"/>
      <c r="AG158" s="20"/>
      <c r="AP158" s="21"/>
    </row>
    <row r="159" spans="1:42" ht="15" x14ac:dyDescent="0.25">
      <c r="A159" s="20"/>
      <c r="B159" s="20"/>
      <c r="C159" s="20"/>
      <c r="AG159" s="20"/>
      <c r="AP159" s="21"/>
    </row>
    <row r="160" spans="1:42" ht="15" x14ac:dyDescent="0.25">
      <c r="A160" s="20"/>
      <c r="B160" s="20"/>
      <c r="C160" s="20"/>
      <c r="AG160" s="20"/>
      <c r="AP160" s="21"/>
    </row>
    <row r="161" spans="1:43" ht="15" x14ac:dyDescent="0.25">
      <c r="A161" s="20"/>
      <c r="B161" s="20"/>
      <c r="C161" s="20"/>
      <c r="AG161" s="20"/>
      <c r="AP161" s="21"/>
    </row>
    <row r="162" spans="1:43" ht="15" x14ac:dyDescent="0.25">
      <c r="A162" s="20"/>
      <c r="B162" s="20"/>
      <c r="C162" s="20"/>
      <c r="AG162" s="20"/>
      <c r="AP162" s="21"/>
    </row>
    <row r="163" spans="1:43" ht="15" x14ac:dyDescent="0.25">
      <c r="A163" s="20"/>
      <c r="B163" s="20"/>
      <c r="C163" s="20"/>
      <c r="AG163" s="20"/>
      <c r="AP163" s="21"/>
    </row>
    <row r="164" spans="1:43" ht="15" x14ac:dyDescent="0.25">
      <c r="A164" s="20"/>
      <c r="B164" s="20"/>
      <c r="C164" s="20"/>
      <c r="AG164" s="20"/>
      <c r="AP164" s="21"/>
    </row>
    <row r="165" spans="1:43" ht="15" x14ac:dyDescent="0.25">
      <c r="A165" s="20"/>
      <c r="B165" s="20"/>
      <c r="C165" s="20"/>
      <c r="AG165" s="20"/>
      <c r="AP165" s="21"/>
    </row>
    <row r="166" spans="1:43" ht="15" x14ac:dyDescent="0.25">
      <c r="A166" s="20"/>
      <c r="B166" s="20"/>
      <c r="C166" s="20"/>
      <c r="AG166" s="20"/>
      <c r="AP166" s="21"/>
    </row>
    <row r="167" spans="1:43" ht="15" x14ac:dyDescent="0.25">
      <c r="A167" s="20"/>
      <c r="B167" s="20"/>
      <c r="C167" s="20"/>
      <c r="AG167" s="20"/>
      <c r="AP167" s="21"/>
    </row>
    <row r="168" spans="1:43" ht="15" x14ac:dyDescent="0.25">
      <c r="A168" s="20"/>
      <c r="B168" s="20"/>
      <c r="C168" s="20"/>
      <c r="AG168" s="20"/>
      <c r="AP168" s="21"/>
    </row>
    <row r="169" spans="1:43" ht="15" x14ac:dyDescent="0.25">
      <c r="A169" s="20"/>
      <c r="B169" s="20"/>
      <c r="C169" s="20"/>
      <c r="AG169" s="20"/>
      <c r="AP169" s="21"/>
    </row>
    <row r="170" spans="1:43" ht="15" x14ac:dyDescent="0.25">
      <c r="A170" s="20"/>
      <c r="B170" s="20"/>
      <c r="C170" s="20"/>
      <c r="AG170" s="20"/>
      <c r="AP170" s="21"/>
    </row>
    <row r="171" spans="1:43" ht="15" x14ac:dyDescent="0.25">
      <c r="A171" s="20"/>
      <c r="B171" s="20"/>
      <c r="C171" s="20"/>
      <c r="AG171" s="20"/>
      <c r="AP171" s="21"/>
    </row>
    <row r="172" spans="1:43" ht="15" x14ac:dyDescent="0.25">
      <c r="A172" s="20"/>
      <c r="B172" s="20"/>
      <c r="C172" s="20"/>
      <c r="AG172" s="20"/>
      <c r="AP172" s="21"/>
    </row>
    <row r="173" spans="1:43" ht="15" x14ac:dyDescent="0.25">
      <c r="A173" s="20"/>
      <c r="B173" s="20"/>
      <c r="C173" s="20"/>
      <c r="AG173" s="20"/>
      <c r="AP173" s="21"/>
    </row>
    <row r="174" spans="1:43" ht="15" x14ac:dyDescent="0.25">
      <c r="A174" s="20"/>
      <c r="B174" s="20"/>
      <c r="C174" s="20"/>
      <c r="AG174" s="20"/>
      <c r="AH174" s="22"/>
      <c r="AI174" s="22"/>
      <c r="AJ174" s="22"/>
      <c r="AK174" s="22"/>
      <c r="AL174" s="22"/>
      <c r="AM174" s="22"/>
      <c r="AN174" s="22"/>
      <c r="AO174" s="22"/>
      <c r="AP174" s="23"/>
      <c r="AQ174" s="24"/>
    </row>
    <row r="175" spans="1:43" ht="15" x14ac:dyDescent="0.25">
      <c r="A175" s="20"/>
      <c r="B175" s="20"/>
      <c r="C175" s="20"/>
      <c r="AG175" s="20"/>
      <c r="AP175" s="21"/>
    </row>
    <row r="176" spans="1:43" ht="15" x14ac:dyDescent="0.25">
      <c r="A176" s="20"/>
      <c r="B176" s="20"/>
      <c r="C176" s="20"/>
      <c r="AG176" s="20"/>
      <c r="AP176" s="21"/>
    </row>
    <row r="177" spans="1:42" ht="15" x14ac:dyDescent="0.25">
      <c r="A177" s="20"/>
      <c r="B177" s="20"/>
      <c r="C177" s="20"/>
      <c r="AG177" s="20"/>
      <c r="AP177" s="21"/>
    </row>
    <row r="178" spans="1:42" ht="15" x14ac:dyDescent="0.25">
      <c r="A178" s="20"/>
      <c r="B178" s="20"/>
      <c r="C178" s="20"/>
      <c r="AG178" s="20"/>
      <c r="AP178" s="21"/>
    </row>
    <row r="179" spans="1:42" ht="15" x14ac:dyDescent="0.25">
      <c r="A179" s="20"/>
      <c r="B179" s="20"/>
      <c r="C179" s="20"/>
      <c r="AG179" s="20"/>
      <c r="AP179" s="21"/>
    </row>
    <row r="180" spans="1:42" ht="15" x14ac:dyDescent="0.25">
      <c r="A180" s="20"/>
      <c r="B180" s="20"/>
      <c r="C180" s="20"/>
      <c r="AG180" s="20"/>
      <c r="AP180" s="21"/>
    </row>
    <row r="181" spans="1:42" ht="15" x14ac:dyDescent="0.25">
      <c r="A181" s="20"/>
      <c r="B181" s="20"/>
      <c r="C181" s="20"/>
      <c r="AG181" s="20"/>
      <c r="AP181" s="21"/>
    </row>
    <row r="182" spans="1:42" ht="15" x14ac:dyDescent="0.25">
      <c r="A182" s="20"/>
      <c r="B182" s="20"/>
      <c r="C182" s="20"/>
      <c r="AG182" s="20"/>
      <c r="AP182" s="21"/>
    </row>
    <row r="183" spans="1:42" ht="15" x14ac:dyDescent="0.25">
      <c r="A183" s="20"/>
      <c r="B183" s="20"/>
      <c r="C183" s="20"/>
      <c r="AG183" s="20"/>
      <c r="AP183" s="21"/>
    </row>
    <row r="184" spans="1:42" ht="15" x14ac:dyDescent="0.25">
      <c r="A184" s="20"/>
      <c r="B184" s="20"/>
      <c r="C184" s="20"/>
      <c r="AG184" s="20"/>
      <c r="AP184" s="21"/>
    </row>
    <row r="185" spans="1:42" ht="15" x14ac:dyDescent="0.25">
      <c r="A185" s="20"/>
      <c r="B185" s="20"/>
      <c r="C185" s="20"/>
      <c r="AG185" s="20"/>
      <c r="AP185" s="21"/>
    </row>
    <row r="186" spans="1:42" ht="15" x14ac:dyDescent="0.25">
      <c r="A186" s="20"/>
      <c r="B186" s="20"/>
      <c r="C186" s="20"/>
      <c r="AG186" s="20"/>
      <c r="AP186" s="21"/>
    </row>
    <row r="187" spans="1:42" ht="15" x14ac:dyDescent="0.25">
      <c r="A187" s="20"/>
      <c r="B187" s="20"/>
      <c r="C187" s="20"/>
      <c r="AG187" s="20"/>
      <c r="AP187" s="21"/>
    </row>
    <row r="188" spans="1:42" ht="15" x14ac:dyDescent="0.25">
      <c r="A188" s="20"/>
      <c r="B188" s="20"/>
      <c r="C188" s="20"/>
      <c r="AG188" s="20"/>
      <c r="AP188" s="21"/>
    </row>
    <row r="189" spans="1:42" ht="15" x14ac:dyDescent="0.25">
      <c r="A189" s="20"/>
      <c r="B189" s="20"/>
      <c r="C189" s="20"/>
      <c r="AG189" s="20"/>
      <c r="AP189" s="21"/>
    </row>
    <row r="190" spans="1:42" ht="15" x14ac:dyDescent="0.25">
      <c r="A190" s="20"/>
      <c r="B190" s="20"/>
      <c r="C190" s="20"/>
      <c r="AG190" s="20"/>
      <c r="AP190" s="21"/>
    </row>
    <row r="191" spans="1:42" ht="15" x14ac:dyDescent="0.25">
      <c r="A191" s="20"/>
      <c r="B191" s="20"/>
      <c r="C191" s="20"/>
      <c r="AG191" s="20"/>
      <c r="AP191" s="21"/>
    </row>
    <row r="192" spans="1:42" ht="15" x14ac:dyDescent="0.25">
      <c r="A192" s="20"/>
      <c r="B192" s="20"/>
      <c r="C192" s="20"/>
      <c r="AG192" s="20"/>
      <c r="AP192" s="21"/>
    </row>
    <row r="193" spans="1:42" ht="15" x14ac:dyDescent="0.25">
      <c r="A193" s="20"/>
      <c r="B193" s="20"/>
      <c r="C193" s="20"/>
      <c r="AG193" s="20"/>
      <c r="AP193" s="21"/>
    </row>
    <row r="194" spans="1:42" ht="15" x14ac:dyDescent="0.25">
      <c r="A194" s="20"/>
      <c r="B194" s="20"/>
      <c r="C194" s="20"/>
      <c r="AG194" s="20"/>
      <c r="AP194" s="21"/>
    </row>
    <row r="195" spans="1:42" ht="15" x14ac:dyDescent="0.25">
      <c r="A195" s="20"/>
      <c r="B195" s="20"/>
      <c r="C195" s="20"/>
      <c r="AG195" s="20"/>
      <c r="AP195" s="21"/>
    </row>
    <row r="196" spans="1:42" ht="15" x14ac:dyDescent="0.25">
      <c r="A196" s="20"/>
      <c r="B196" s="20"/>
      <c r="C196" s="20"/>
      <c r="AG196" s="20"/>
      <c r="AP196" s="21"/>
    </row>
    <row r="197" spans="1:42" ht="15" x14ac:dyDescent="0.25">
      <c r="A197" s="20"/>
      <c r="B197" s="20"/>
      <c r="C197" s="20"/>
      <c r="AG197" s="20"/>
      <c r="AP197" s="21"/>
    </row>
    <row r="198" spans="1:42" ht="15" x14ac:dyDescent="0.25">
      <c r="A198" s="20"/>
      <c r="B198" s="20"/>
      <c r="C198" s="20"/>
      <c r="AG198" s="20"/>
      <c r="AP198" s="21"/>
    </row>
    <row r="199" spans="1:42" ht="15" x14ac:dyDescent="0.25">
      <c r="A199" s="20"/>
      <c r="B199" s="20"/>
      <c r="C199" s="20"/>
      <c r="AG199" s="20"/>
      <c r="AP199" s="21"/>
    </row>
    <row r="200" spans="1:42" ht="15" x14ac:dyDescent="0.25">
      <c r="A200" s="20"/>
      <c r="B200" s="20"/>
      <c r="C200" s="20"/>
      <c r="AG200" s="20"/>
      <c r="AP200" s="21"/>
    </row>
    <row r="201" spans="1:42" ht="15" x14ac:dyDescent="0.25">
      <c r="A201" s="20"/>
      <c r="B201" s="20"/>
      <c r="C201" s="20"/>
      <c r="AG201" s="20"/>
      <c r="AP201" s="21"/>
    </row>
    <row r="202" spans="1:42" ht="15" x14ac:dyDescent="0.25">
      <c r="A202" s="20"/>
      <c r="B202" s="20"/>
      <c r="C202" s="20"/>
      <c r="AG202" s="20"/>
      <c r="AP202" s="21"/>
    </row>
    <row r="203" spans="1:42" ht="15" x14ac:dyDescent="0.25">
      <c r="A203" s="20"/>
      <c r="B203" s="20"/>
      <c r="C203" s="20"/>
      <c r="AG203" s="20"/>
      <c r="AP203" s="21"/>
    </row>
    <row r="204" spans="1:42" ht="15" x14ac:dyDescent="0.25">
      <c r="A204" s="20"/>
      <c r="B204" s="20"/>
      <c r="C204" s="20"/>
      <c r="AG204" s="20"/>
      <c r="AP204" s="21"/>
    </row>
    <row r="205" spans="1:42" ht="15" x14ac:dyDescent="0.25">
      <c r="A205" s="20"/>
      <c r="B205" s="20"/>
      <c r="C205" s="20"/>
      <c r="AG205" s="20"/>
      <c r="AP205" s="21"/>
    </row>
    <row r="206" spans="1:42" ht="15" x14ac:dyDescent="0.25">
      <c r="A206" s="20"/>
      <c r="B206" s="20"/>
      <c r="C206" s="20"/>
      <c r="AG206" s="20"/>
      <c r="AP206" s="21"/>
    </row>
    <row r="207" spans="1:42" ht="15" x14ac:dyDescent="0.25">
      <c r="A207" s="20"/>
      <c r="B207" s="20"/>
      <c r="C207" s="20"/>
      <c r="AG207" s="20"/>
      <c r="AP207" s="21"/>
    </row>
    <row r="208" spans="1:42" ht="15" x14ac:dyDescent="0.25">
      <c r="A208" s="20"/>
      <c r="B208" s="20"/>
      <c r="C208" s="20"/>
      <c r="AG208" s="20"/>
      <c r="AP208" s="21"/>
    </row>
    <row r="209" spans="1:43" ht="15" x14ac:dyDescent="0.25">
      <c r="A209" s="20"/>
      <c r="B209" s="20"/>
      <c r="C209" s="20"/>
      <c r="AG209" s="20"/>
      <c r="AP209" s="21"/>
    </row>
    <row r="210" spans="1:43" ht="15" x14ac:dyDescent="0.25">
      <c r="A210" s="20"/>
      <c r="B210" s="20"/>
      <c r="C210" s="20"/>
      <c r="AG210" s="20"/>
      <c r="AP210" s="21"/>
    </row>
    <row r="211" spans="1:43" ht="15" x14ac:dyDescent="0.25">
      <c r="A211" s="20"/>
      <c r="B211" s="20"/>
      <c r="C211" s="20"/>
      <c r="AG211" s="20"/>
      <c r="AH211" s="22"/>
      <c r="AI211" s="22"/>
      <c r="AJ211" s="22"/>
      <c r="AK211" s="22"/>
      <c r="AL211" s="22"/>
      <c r="AM211" s="22"/>
      <c r="AN211" s="22"/>
      <c r="AO211" s="22"/>
      <c r="AP211" s="23"/>
      <c r="AQ211" s="24"/>
    </row>
    <row r="212" spans="1:43" ht="15" x14ac:dyDescent="0.25">
      <c r="A212" s="20"/>
      <c r="B212" s="20"/>
      <c r="C212" s="20"/>
      <c r="AG212" s="20"/>
      <c r="AP212" s="21"/>
    </row>
    <row r="213" spans="1:43" ht="15" x14ac:dyDescent="0.25">
      <c r="A213" s="20"/>
      <c r="B213" s="20"/>
      <c r="C213" s="20"/>
      <c r="AG213" s="20"/>
      <c r="AP213" s="21"/>
    </row>
    <row r="214" spans="1:43" ht="15" x14ac:dyDescent="0.25">
      <c r="A214" s="20"/>
      <c r="B214" s="20"/>
      <c r="C214" s="20"/>
      <c r="AG214" s="20"/>
      <c r="AP214" s="21"/>
    </row>
    <row r="215" spans="1:43" ht="15" x14ac:dyDescent="0.25">
      <c r="A215" s="20"/>
      <c r="B215" s="20"/>
      <c r="C215" s="20"/>
      <c r="AG215" s="20"/>
      <c r="AP215" s="21"/>
    </row>
    <row r="216" spans="1:43" ht="15" x14ac:dyDescent="0.25">
      <c r="A216" s="20"/>
      <c r="B216" s="20"/>
      <c r="C216" s="20"/>
      <c r="AG216" s="20"/>
      <c r="AP216" s="21"/>
    </row>
    <row r="217" spans="1:43" ht="15" x14ac:dyDescent="0.25">
      <c r="A217" s="20"/>
      <c r="B217" s="20"/>
      <c r="C217" s="20"/>
      <c r="AG217" s="20"/>
      <c r="AP217" s="21"/>
    </row>
    <row r="218" spans="1:43" ht="15" x14ac:dyDescent="0.25">
      <c r="A218" s="20"/>
      <c r="B218" s="20"/>
      <c r="C218" s="20"/>
      <c r="AG218" s="20"/>
      <c r="AP218" s="21"/>
    </row>
    <row r="219" spans="1:43" ht="15" x14ac:dyDescent="0.25">
      <c r="A219" s="20"/>
      <c r="B219" s="20"/>
      <c r="C219" s="20"/>
      <c r="AG219" s="20"/>
      <c r="AP219" s="21"/>
    </row>
    <row r="220" spans="1:43" ht="15" x14ac:dyDescent="0.25">
      <c r="A220" s="20"/>
      <c r="B220" s="20"/>
      <c r="C220" s="20"/>
      <c r="AG220" s="20"/>
      <c r="AP220" s="21"/>
    </row>
    <row r="221" spans="1:43" ht="15" x14ac:dyDescent="0.25">
      <c r="A221" s="20"/>
      <c r="B221" s="20"/>
      <c r="C221" s="20"/>
      <c r="AG221" s="20"/>
      <c r="AP221" s="21"/>
    </row>
    <row r="222" spans="1:43" ht="15" x14ac:dyDescent="0.25">
      <c r="A222" s="20"/>
      <c r="B222" s="20"/>
      <c r="C222" s="20"/>
      <c r="AG222" s="20"/>
      <c r="AP222" s="21"/>
    </row>
    <row r="223" spans="1:43" ht="15" x14ac:dyDescent="0.25">
      <c r="A223" s="20"/>
      <c r="B223" s="20"/>
      <c r="C223" s="20"/>
      <c r="AG223" s="20"/>
      <c r="AP223" s="21"/>
    </row>
    <row r="224" spans="1:43" ht="15" x14ac:dyDescent="0.25">
      <c r="A224" s="20"/>
      <c r="B224" s="20"/>
      <c r="C224" s="20"/>
      <c r="AG224" s="20"/>
      <c r="AP224" s="21"/>
    </row>
    <row r="225" spans="1:42" ht="15" x14ac:dyDescent="0.25">
      <c r="A225" s="20"/>
      <c r="B225" s="20"/>
      <c r="C225" s="20"/>
      <c r="AG225" s="20"/>
      <c r="AP225" s="21"/>
    </row>
    <row r="226" spans="1:42" ht="15" x14ac:dyDescent="0.25">
      <c r="A226" s="20"/>
      <c r="B226" s="20"/>
      <c r="C226" s="20"/>
      <c r="AG226" s="20"/>
      <c r="AP226" s="21"/>
    </row>
    <row r="227" spans="1:42" ht="15" x14ac:dyDescent="0.25">
      <c r="A227" s="20"/>
      <c r="B227" s="20"/>
      <c r="C227" s="20"/>
      <c r="AG227" s="20"/>
      <c r="AP227" s="21"/>
    </row>
    <row r="228" spans="1:42" ht="15" x14ac:dyDescent="0.25">
      <c r="A228" s="20"/>
      <c r="B228" s="20"/>
      <c r="C228" s="20"/>
      <c r="AG228" s="20"/>
      <c r="AP228" s="21"/>
    </row>
    <row r="229" spans="1:42" ht="15" x14ac:dyDescent="0.25">
      <c r="A229" s="20"/>
      <c r="B229" s="20"/>
      <c r="C229" s="20"/>
      <c r="AG229" s="20"/>
      <c r="AP229" s="21"/>
    </row>
    <row r="230" spans="1:42" ht="15" x14ac:dyDescent="0.25">
      <c r="A230" s="20"/>
      <c r="B230" s="20"/>
      <c r="C230" s="20"/>
      <c r="AG230" s="20"/>
      <c r="AP230" s="21"/>
    </row>
    <row r="231" spans="1:42" ht="15" x14ac:dyDescent="0.25">
      <c r="A231" s="20"/>
      <c r="B231" s="20"/>
      <c r="C231" s="20"/>
      <c r="AG231" s="20"/>
      <c r="AP231" s="21"/>
    </row>
    <row r="232" spans="1:42" ht="15" x14ac:dyDescent="0.25">
      <c r="A232" s="20"/>
      <c r="B232" s="20"/>
      <c r="C232" s="20"/>
      <c r="AG232" s="20"/>
      <c r="AP232" s="21"/>
    </row>
    <row r="233" spans="1:42" ht="15" x14ac:dyDescent="0.25">
      <c r="A233" s="20"/>
      <c r="B233" s="20"/>
      <c r="C233" s="20"/>
      <c r="AG233" s="20"/>
      <c r="AP233" s="21"/>
    </row>
    <row r="234" spans="1:42" ht="15" x14ac:dyDescent="0.25">
      <c r="A234" s="20"/>
      <c r="B234" s="20"/>
      <c r="C234" s="20"/>
      <c r="AG234" s="20"/>
      <c r="AP234" s="21"/>
    </row>
    <row r="235" spans="1:42" ht="15" x14ac:dyDescent="0.25">
      <c r="A235" s="20"/>
      <c r="B235" s="20"/>
      <c r="C235" s="20"/>
      <c r="AG235" s="20"/>
      <c r="AP235" s="21"/>
    </row>
    <row r="236" spans="1:42" ht="15" x14ac:dyDescent="0.25">
      <c r="A236" s="20"/>
      <c r="B236" s="20"/>
      <c r="C236" s="20"/>
      <c r="AG236" s="20"/>
      <c r="AP236" s="21"/>
    </row>
    <row r="237" spans="1:42" ht="15" x14ac:dyDescent="0.25">
      <c r="A237" s="20"/>
      <c r="B237" s="20"/>
      <c r="C237" s="20"/>
      <c r="AG237" s="20"/>
      <c r="AP237" s="21"/>
    </row>
    <row r="238" spans="1:42" ht="15" x14ac:dyDescent="0.25">
      <c r="A238" s="20"/>
      <c r="B238" s="20"/>
      <c r="C238" s="20"/>
      <c r="AG238" s="20"/>
      <c r="AP238" s="21"/>
    </row>
    <row r="239" spans="1:42" ht="15" x14ac:dyDescent="0.25">
      <c r="A239" s="20"/>
      <c r="B239" s="20"/>
      <c r="C239" s="20"/>
      <c r="AG239" s="20"/>
      <c r="AP239" s="21"/>
    </row>
    <row r="240" spans="1:42" ht="15" x14ac:dyDescent="0.25">
      <c r="A240" s="20"/>
      <c r="B240" s="20"/>
      <c r="C240" s="20"/>
      <c r="AG240" s="20"/>
      <c r="AP240" s="21"/>
    </row>
    <row r="241" spans="1:43" ht="15" x14ac:dyDescent="0.25">
      <c r="A241" s="20"/>
      <c r="B241" s="20"/>
      <c r="C241" s="20"/>
      <c r="AG241" s="20"/>
      <c r="AP241" s="21"/>
    </row>
    <row r="242" spans="1:43" ht="15" x14ac:dyDescent="0.25">
      <c r="A242" s="20"/>
      <c r="B242" s="20"/>
      <c r="C242" s="20"/>
      <c r="AG242" s="20"/>
      <c r="AP242" s="21"/>
    </row>
    <row r="243" spans="1:43" ht="15" x14ac:dyDescent="0.25">
      <c r="A243" s="20"/>
      <c r="B243" s="20"/>
      <c r="C243" s="20"/>
      <c r="AG243" s="20"/>
      <c r="AP243" s="21"/>
    </row>
    <row r="244" spans="1:43" ht="15" x14ac:dyDescent="0.25">
      <c r="A244" s="20"/>
      <c r="B244" s="20"/>
      <c r="C244" s="20"/>
      <c r="AG244" s="20"/>
      <c r="AP244" s="21"/>
    </row>
    <row r="245" spans="1:43" ht="15" x14ac:dyDescent="0.25">
      <c r="A245" s="20"/>
      <c r="B245" s="20"/>
      <c r="C245" s="20"/>
      <c r="AG245" s="20"/>
      <c r="AP245" s="21"/>
    </row>
    <row r="246" spans="1:43" ht="15" x14ac:dyDescent="0.25">
      <c r="A246" s="20"/>
      <c r="B246" s="20"/>
      <c r="C246" s="20"/>
      <c r="AG246" s="20"/>
      <c r="AP246" s="21"/>
    </row>
    <row r="247" spans="1:43" ht="15" x14ac:dyDescent="0.25">
      <c r="A247" s="20"/>
      <c r="B247" s="20"/>
      <c r="C247" s="20"/>
      <c r="AG247" s="20"/>
      <c r="AP247" s="21"/>
    </row>
    <row r="248" spans="1:43" ht="15" x14ac:dyDescent="0.25">
      <c r="A248" s="20"/>
      <c r="B248" s="20"/>
      <c r="C248" s="20"/>
      <c r="AG248" s="20"/>
      <c r="AP248" s="21"/>
    </row>
    <row r="249" spans="1:43" ht="15" x14ac:dyDescent="0.25">
      <c r="A249" s="20"/>
      <c r="B249" s="20"/>
      <c r="C249" s="20"/>
      <c r="AG249" s="20"/>
      <c r="AP249" s="21"/>
    </row>
    <row r="250" spans="1:43" ht="15" x14ac:dyDescent="0.25">
      <c r="A250" s="20"/>
      <c r="B250" s="20"/>
      <c r="C250" s="20"/>
      <c r="AG250" s="20"/>
      <c r="AP250" s="21"/>
    </row>
    <row r="251" spans="1:43" ht="15" x14ac:dyDescent="0.25">
      <c r="A251" s="20"/>
      <c r="B251" s="20"/>
      <c r="C251" s="20"/>
      <c r="AG251" s="20"/>
      <c r="AH251" s="22"/>
      <c r="AI251" s="22"/>
      <c r="AJ251" s="22"/>
      <c r="AK251" s="22"/>
      <c r="AL251" s="22"/>
      <c r="AM251" s="22"/>
      <c r="AN251" s="22"/>
      <c r="AO251" s="22"/>
      <c r="AP251" s="23"/>
      <c r="AQ251" s="24"/>
    </row>
    <row r="252" spans="1:43" ht="15" x14ac:dyDescent="0.25">
      <c r="A252" s="20"/>
      <c r="B252" s="20"/>
      <c r="C252" s="20"/>
      <c r="AG252" s="20"/>
      <c r="AP252" s="21"/>
    </row>
    <row r="253" spans="1:43" ht="15" x14ac:dyDescent="0.25">
      <c r="A253" s="20"/>
      <c r="B253" s="20"/>
      <c r="C253" s="20"/>
      <c r="AG253" s="20"/>
      <c r="AP253" s="21"/>
    </row>
    <row r="254" spans="1:43" ht="15" x14ac:dyDescent="0.25">
      <c r="A254" s="20"/>
      <c r="B254" s="20"/>
      <c r="C254" s="20"/>
      <c r="AG254" s="20"/>
      <c r="AP254" s="21"/>
    </row>
    <row r="255" spans="1:43" ht="15" x14ac:dyDescent="0.25">
      <c r="A255" s="20"/>
      <c r="B255" s="20"/>
      <c r="C255" s="20"/>
      <c r="AG255" s="20"/>
      <c r="AP255" s="21"/>
    </row>
    <row r="256" spans="1:43" ht="15" x14ac:dyDescent="0.25">
      <c r="A256" s="20"/>
      <c r="B256" s="20"/>
      <c r="C256" s="20"/>
      <c r="AG256" s="20"/>
      <c r="AP256" s="21"/>
    </row>
    <row r="257" spans="1:42" ht="15" x14ac:dyDescent="0.25">
      <c r="A257" s="20"/>
      <c r="B257" s="20"/>
      <c r="C257" s="20"/>
      <c r="AG257" s="20"/>
      <c r="AP257" s="21"/>
    </row>
    <row r="258" spans="1:42" ht="15" x14ac:dyDescent="0.25">
      <c r="A258" s="20"/>
      <c r="B258" s="20"/>
      <c r="C258" s="20"/>
      <c r="AG258" s="20"/>
      <c r="AP258" s="21"/>
    </row>
    <row r="259" spans="1:42" ht="15" x14ac:dyDescent="0.25">
      <c r="A259" s="20"/>
      <c r="B259" s="20"/>
      <c r="C259" s="20"/>
      <c r="AG259" s="20"/>
      <c r="AP259" s="21"/>
    </row>
    <row r="260" spans="1:42" ht="15" x14ac:dyDescent="0.25">
      <c r="A260" s="20"/>
      <c r="B260" s="20"/>
      <c r="C260" s="20"/>
      <c r="AG260" s="20"/>
      <c r="AP260" s="21"/>
    </row>
    <row r="261" spans="1:42" ht="15" x14ac:dyDescent="0.25">
      <c r="A261" s="20"/>
      <c r="B261" s="20"/>
      <c r="C261" s="20"/>
      <c r="AG261" s="20"/>
      <c r="AP261" s="21"/>
    </row>
    <row r="262" spans="1:42" ht="15" x14ac:dyDescent="0.25">
      <c r="A262" s="20"/>
      <c r="B262" s="20"/>
      <c r="C262" s="20"/>
      <c r="AG262" s="20"/>
      <c r="AP262" s="21"/>
    </row>
    <row r="263" spans="1:42" ht="15" x14ac:dyDescent="0.25">
      <c r="A263" s="20"/>
      <c r="B263" s="20"/>
      <c r="C263" s="20"/>
      <c r="AG263" s="20"/>
      <c r="AP263" s="21"/>
    </row>
    <row r="264" spans="1:42" ht="15" x14ac:dyDescent="0.25">
      <c r="A264" s="20"/>
      <c r="B264" s="20"/>
      <c r="C264" s="20"/>
      <c r="AG264" s="20"/>
      <c r="AP264" s="21"/>
    </row>
    <row r="265" spans="1:42" ht="15" x14ac:dyDescent="0.25">
      <c r="A265" s="20"/>
      <c r="B265" s="20"/>
      <c r="C265" s="20"/>
      <c r="AG265" s="20"/>
      <c r="AP265" s="21"/>
    </row>
    <row r="266" spans="1:42" ht="15" x14ac:dyDescent="0.25">
      <c r="A266" s="20"/>
      <c r="B266" s="20"/>
      <c r="C266" s="20"/>
      <c r="AG266" s="20"/>
      <c r="AP266" s="21"/>
    </row>
    <row r="267" spans="1:42" ht="15" x14ac:dyDescent="0.25">
      <c r="A267" s="20"/>
      <c r="B267" s="20"/>
      <c r="C267" s="20"/>
      <c r="AG267" s="20"/>
      <c r="AP267" s="21"/>
    </row>
    <row r="268" spans="1:42" ht="15" x14ac:dyDescent="0.25">
      <c r="A268" s="20"/>
      <c r="B268" s="20"/>
      <c r="C268" s="20"/>
      <c r="AG268" s="20"/>
      <c r="AP268" s="21"/>
    </row>
    <row r="269" spans="1:42" ht="15" x14ac:dyDescent="0.25">
      <c r="A269" s="20"/>
      <c r="B269" s="20"/>
      <c r="C269" s="20"/>
      <c r="AG269" s="20"/>
      <c r="AP269" s="21"/>
    </row>
    <row r="270" spans="1:42" ht="15" x14ac:dyDescent="0.25">
      <c r="A270" s="20"/>
      <c r="B270" s="20"/>
      <c r="C270" s="20"/>
      <c r="AG270" s="20"/>
      <c r="AP270" s="21"/>
    </row>
    <row r="271" spans="1:42" ht="15" x14ac:dyDescent="0.25">
      <c r="A271" s="20"/>
      <c r="B271" s="20"/>
      <c r="C271" s="20"/>
      <c r="AG271" s="20"/>
      <c r="AP271" s="21"/>
    </row>
    <row r="272" spans="1:42" ht="15" x14ac:dyDescent="0.25">
      <c r="A272" s="20"/>
      <c r="B272" s="20"/>
      <c r="C272" s="20"/>
      <c r="AG272" s="20"/>
      <c r="AP272" s="21"/>
    </row>
    <row r="273" spans="1:43" ht="15" x14ac:dyDescent="0.25">
      <c r="A273" s="20"/>
      <c r="B273" s="20"/>
      <c r="C273" s="20"/>
      <c r="AG273" s="20"/>
      <c r="AP273" s="21"/>
    </row>
    <row r="274" spans="1:43" ht="15" x14ac:dyDescent="0.25">
      <c r="A274" s="20"/>
      <c r="B274" s="20"/>
      <c r="C274" s="20"/>
      <c r="AG274" s="20"/>
      <c r="AP274" s="21"/>
    </row>
    <row r="275" spans="1:43" ht="15" x14ac:dyDescent="0.25">
      <c r="A275" s="20"/>
      <c r="B275" s="20"/>
      <c r="C275" s="20"/>
      <c r="AG275" s="20"/>
      <c r="AH275" s="22"/>
      <c r="AI275" s="22"/>
      <c r="AJ275" s="22"/>
      <c r="AK275" s="22"/>
      <c r="AL275" s="22"/>
      <c r="AM275" s="22"/>
      <c r="AN275" s="22"/>
      <c r="AO275" s="22"/>
      <c r="AP275" s="23"/>
      <c r="AQ275" s="24"/>
    </row>
    <row r="276" spans="1:43" ht="15" x14ac:dyDescent="0.25">
      <c r="A276" s="20"/>
      <c r="B276" s="20"/>
      <c r="C276" s="20"/>
      <c r="AG276" s="20"/>
      <c r="AP276" s="21"/>
    </row>
    <row r="277" spans="1:43" ht="15" x14ac:dyDescent="0.25">
      <c r="A277" s="20"/>
      <c r="B277" s="20"/>
      <c r="C277" s="20"/>
      <c r="AG277" s="20"/>
      <c r="AP277" s="21"/>
    </row>
    <row r="278" spans="1:43" ht="15" x14ac:dyDescent="0.25">
      <c r="A278" s="20"/>
      <c r="B278" s="20"/>
      <c r="C278" s="20"/>
      <c r="AG278" s="20"/>
      <c r="AP278" s="21"/>
    </row>
    <row r="279" spans="1:43" ht="15" x14ac:dyDescent="0.25">
      <c r="A279" s="20"/>
      <c r="B279" s="20"/>
      <c r="C279" s="20"/>
      <c r="AG279" s="20"/>
      <c r="AP279" s="21"/>
    </row>
    <row r="280" spans="1:43" ht="15" x14ac:dyDescent="0.25">
      <c r="A280" s="20"/>
      <c r="B280" s="20"/>
      <c r="C280" s="20"/>
      <c r="AG280" s="20"/>
      <c r="AP280" s="21"/>
    </row>
    <row r="281" spans="1:43" ht="15" x14ac:dyDescent="0.25">
      <c r="A281" s="20"/>
      <c r="B281" s="20"/>
      <c r="C281" s="20"/>
      <c r="AG281" s="20"/>
      <c r="AP281" s="21"/>
    </row>
    <row r="282" spans="1:43" ht="15" x14ac:dyDescent="0.25">
      <c r="A282" s="20"/>
      <c r="B282" s="20"/>
      <c r="C282" s="20"/>
      <c r="AG282" s="20"/>
      <c r="AP282" s="21"/>
    </row>
    <row r="283" spans="1:43" ht="15" x14ac:dyDescent="0.25">
      <c r="A283" s="20"/>
      <c r="B283" s="20"/>
      <c r="C283" s="20"/>
      <c r="AG283" s="20"/>
      <c r="AP283" s="21"/>
    </row>
    <row r="284" spans="1:43" ht="15" x14ac:dyDescent="0.25">
      <c r="A284" s="20"/>
      <c r="B284" s="20"/>
      <c r="C284" s="20"/>
      <c r="AG284" s="20"/>
      <c r="AP284" s="21"/>
    </row>
    <row r="285" spans="1:43" ht="15" x14ac:dyDescent="0.25">
      <c r="A285" s="20"/>
      <c r="B285" s="20"/>
      <c r="C285" s="20"/>
      <c r="AG285" s="20"/>
      <c r="AP285" s="21"/>
    </row>
    <row r="286" spans="1:43" ht="15" x14ac:dyDescent="0.25">
      <c r="A286" s="20"/>
      <c r="B286" s="20"/>
      <c r="C286" s="20"/>
      <c r="AG286" s="20"/>
      <c r="AP286" s="21"/>
    </row>
    <row r="287" spans="1:43" ht="15" x14ac:dyDescent="0.25">
      <c r="A287" s="20"/>
      <c r="B287" s="20"/>
      <c r="C287" s="20"/>
      <c r="AG287" s="20"/>
      <c r="AP287" s="21"/>
    </row>
    <row r="288" spans="1:43" ht="15" x14ac:dyDescent="0.25">
      <c r="A288" s="20"/>
      <c r="B288" s="20"/>
      <c r="C288" s="20"/>
      <c r="AG288" s="20"/>
      <c r="AP288" s="21"/>
    </row>
    <row r="289" spans="1:42" ht="15" x14ac:dyDescent="0.25">
      <c r="A289" s="20"/>
      <c r="B289" s="20"/>
      <c r="C289" s="20"/>
      <c r="AG289" s="20"/>
      <c r="AP289" s="21"/>
    </row>
    <row r="290" spans="1:42" ht="15" x14ac:dyDescent="0.25">
      <c r="A290" s="20"/>
      <c r="B290" s="20"/>
      <c r="C290" s="20"/>
      <c r="AG290" s="20"/>
      <c r="AP290" s="21"/>
    </row>
    <row r="291" spans="1:42" ht="15" x14ac:dyDescent="0.25">
      <c r="A291" s="20"/>
      <c r="B291" s="20"/>
      <c r="C291" s="20"/>
      <c r="AG291" s="20"/>
      <c r="AP291" s="21"/>
    </row>
    <row r="292" spans="1:42" ht="15" x14ac:dyDescent="0.25">
      <c r="A292" s="20"/>
      <c r="B292" s="20"/>
      <c r="C292" s="20"/>
      <c r="AG292" s="20"/>
      <c r="AP292" s="21"/>
    </row>
    <row r="293" spans="1:42" ht="15" x14ac:dyDescent="0.25">
      <c r="A293" s="20"/>
      <c r="B293" s="20"/>
      <c r="C293" s="20"/>
      <c r="AG293" s="20"/>
      <c r="AP293" s="21"/>
    </row>
    <row r="294" spans="1:42" ht="15" x14ac:dyDescent="0.25">
      <c r="A294" s="20"/>
      <c r="B294" s="20"/>
      <c r="C294" s="20"/>
      <c r="AG294" s="20"/>
      <c r="AP294" s="21"/>
    </row>
    <row r="295" spans="1:42" ht="15" x14ac:dyDescent="0.25">
      <c r="A295" s="20"/>
      <c r="B295" s="20"/>
      <c r="C295" s="20"/>
      <c r="AG295" s="20"/>
      <c r="AP295" s="21"/>
    </row>
    <row r="296" spans="1:42" ht="15" x14ac:dyDescent="0.25">
      <c r="A296" s="20"/>
      <c r="B296" s="20"/>
      <c r="C296" s="20"/>
      <c r="AG296" s="20"/>
      <c r="AP296" s="21"/>
    </row>
    <row r="297" spans="1:42" ht="15" x14ac:dyDescent="0.25">
      <c r="A297" s="20"/>
      <c r="B297" s="20"/>
      <c r="C297" s="20"/>
      <c r="AG297" s="20"/>
      <c r="AP297" s="21"/>
    </row>
    <row r="298" spans="1:42" ht="15" x14ac:dyDescent="0.25">
      <c r="A298" s="20"/>
      <c r="B298" s="20"/>
      <c r="C298" s="20"/>
      <c r="AG298" s="20"/>
      <c r="AP298" s="21"/>
    </row>
    <row r="299" spans="1:42" ht="15" x14ac:dyDescent="0.25">
      <c r="A299" s="20"/>
      <c r="B299" s="20"/>
      <c r="C299" s="20"/>
      <c r="AG299" s="20"/>
      <c r="AP299" s="21"/>
    </row>
    <row r="300" spans="1:42" ht="15" x14ac:dyDescent="0.25">
      <c r="A300" s="20"/>
      <c r="B300" s="20"/>
      <c r="C300" s="20"/>
      <c r="AG300" s="20"/>
      <c r="AP300" s="21"/>
    </row>
    <row r="301" spans="1:42" ht="15" x14ac:dyDescent="0.25">
      <c r="A301" s="20"/>
      <c r="B301" s="20"/>
      <c r="C301" s="20"/>
      <c r="AG301" s="20"/>
      <c r="AP301" s="21"/>
    </row>
    <row r="302" spans="1:42" ht="15" x14ac:dyDescent="0.25">
      <c r="A302" s="20"/>
      <c r="B302" s="20"/>
      <c r="C302" s="20"/>
      <c r="AG302" s="20"/>
      <c r="AP302" s="21"/>
    </row>
    <row r="303" spans="1:42" ht="15" x14ac:dyDescent="0.25">
      <c r="A303" s="20"/>
      <c r="B303" s="20"/>
      <c r="C303" s="20"/>
      <c r="AG303" s="20"/>
      <c r="AP303" s="21"/>
    </row>
    <row r="304" spans="1:42" ht="15" x14ac:dyDescent="0.25">
      <c r="A304" s="20"/>
      <c r="B304" s="20"/>
      <c r="C304" s="20"/>
      <c r="AG304" s="20"/>
      <c r="AP304" s="21"/>
    </row>
    <row r="305" spans="1:43" ht="15" x14ac:dyDescent="0.25">
      <c r="A305" s="20"/>
      <c r="B305" s="20"/>
      <c r="C305" s="20"/>
      <c r="AG305" s="20"/>
      <c r="AP305" s="21"/>
    </row>
    <row r="306" spans="1:43" ht="15" x14ac:dyDescent="0.25">
      <c r="A306" s="20"/>
      <c r="B306" s="20"/>
      <c r="C306" s="20"/>
      <c r="AG306" s="20"/>
      <c r="AP306" s="21"/>
    </row>
    <row r="307" spans="1:43" ht="15" x14ac:dyDescent="0.25">
      <c r="A307" s="20"/>
      <c r="B307" s="20"/>
      <c r="C307" s="20"/>
      <c r="AG307" s="20"/>
      <c r="AP307" s="21"/>
    </row>
    <row r="308" spans="1:43" ht="15" x14ac:dyDescent="0.25">
      <c r="A308" s="20"/>
      <c r="B308" s="20"/>
      <c r="C308" s="20"/>
      <c r="AG308" s="20"/>
      <c r="AP308" s="21"/>
    </row>
    <row r="309" spans="1:43" ht="15" x14ac:dyDescent="0.25">
      <c r="A309" s="20"/>
      <c r="B309" s="20"/>
      <c r="C309" s="20"/>
      <c r="AG309" s="20"/>
      <c r="AP309" s="21"/>
    </row>
    <row r="310" spans="1:43" ht="15" x14ac:dyDescent="0.25">
      <c r="A310" s="20"/>
      <c r="B310" s="20"/>
      <c r="C310" s="20"/>
      <c r="AG310" s="20"/>
      <c r="AP310" s="21"/>
    </row>
    <row r="311" spans="1:43" ht="15" x14ac:dyDescent="0.25">
      <c r="A311" s="20"/>
      <c r="B311" s="20"/>
      <c r="C311" s="20"/>
      <c r="AG311" s="20"/>
      <c r="AP311" s="21"/>
    </row>
    <row r="312" spans="1:43" ht="15" x14ac:dyDescent="0.25">
      <c r="A312" s="20"/>
      <c r="B312" s="20"/>
      <c r="C312" s="20"/>
      <c r="AG312" s="20"/>
      <c r="AP312" s="21"/>
    </row>
    <row r="313" spans="1:43" ht="15" x14ac:dyDescent="0.25">
      <c r="A313" s="20"/>
      <c r="B313" s="20"/>
      <c r="C313" s="20"/>
      <c r="AG313" s="20"/>
      <c r="AP313" s="21"/>
    </row>
    <row r="314" spans="1:43" ht="15" x14ac:dyDescent="0.25">
      <c r="A314" s="20"/>
      <c r="B314" s="20"/>
      <c r="C314" s="20"/>
      <c r="AG314" s="20"/>
      <c r="AP314" s="21"/>
    </row>
    <row r="315" spans="1:43" ht="15" x14ac:dyDescent="0.25">
      <c r="A315" s="20"/>
      <c r="B315" s="20"/>
      <c r="C315" s="20"/>
      <c r="AG315" s="20"/>
      <c r="AP315" s="21"/>
    </row>
    <row r="316" spans="1:43" ht="15" x14ac:dyDescent="0.25">
      <c r="A316" s="20"/>
      <c r="B316" s="20"/>
      <c r="C316" s="20"/>
      <c r="AG316" s="20"/>
      <c r="AP316" s="21"/>
    </row>
    <row r="317" spans="1:43" ht="15" x14ac:dyDescent="0.25">
      <c r="A317" s="20"/>
      <c r="B317" s="20"/>
      <c r="C317" s="20"/>
      <c r="AG317" s="20"/>
      <c r="AP317" s="21"/>
    </row>
    <row r="318" spans="1:43" ht="15" x14ac:dyDescent="0.25">
      <c r="A318" s="20"/>
      <c r="B318" s="20"/>
      <c r="C318" s="20"/>
      <c r="AG318" s="20"/>
      <c r="AH318" s="22"/>
      <c r="AI318" s="22"/>
      <c r="AJ318" s="22"/>
      <c r="AK318" s="22"/>
      <c r="AL318" s="22"/>
      <c r="AM318" s="22"/>
      <c r="AN318" s="22"/>
      <c r="AO318" s="22"/>
      <c r="AP318" s="23"/>
      <c r="AQ318" s="24"/>
    </row>
    <row r="319" spans="1:43" ht="15" x14ac:dyDescent="0.25">
      <c r="A319" s="20"/>
      <c r="B319" s="20"/>
      <c r="C319" s="20"/>
      <c r="AG319" s="20"/>
      <c r="AP319" s="21"/>
    </row>
    <row r="320" spans="1:43" ht="15" x14ac:dyDescent="0.25">
      <c r="A320" s="20"/>
      <c r="B320" s="20"/>
      <c r="C320" s="20"/>
      <c r="AG320" s="20"/>
      <c r="AP320" s="21"/>
    </row>
    <row r="321" spans="1:42" ht="15" x14ac:dyDescent="0.25">
      <c r="A321" s="20"/>
      <c r="B321" s="20"/>
      <c r="C321" s="20"/>
      <c r="AG321" s="20"/>
      <c r="AP321" s="21"/>
    </row>
    <row r="322" spans="1:42" ht="15" x14ac:dyDescent="0.25">
      <c r="A322" s="20"/>
      <c r="B322" s="20"/>
      <c r="C322" s="20"/>
      <c r="AG322" s="20"/>
      <c r="AP322" s="21"/>
    </row>
    <row r="323" spans="1:42" ht="15" x14ac:dyDescent="0.25">
      <c r="A323" s="20"/>
      <c r="B323" s="20"/>
      <c r="C323" s="20"/>
      <c r="AG323" s="20"/>
      <c r="AP323" s="21"/>
    </row>
    <row r="324" spans="1:42" ht="15" x14ac:dyDescent="0.25">
      <c r="A324" s="20"/>
      <c r="B324" s="20"/>
      <c r="C324" s="20"/>
      <c r="AG324" s="20"/>
      <c r="AP324" s="21"/>
    </row>
    <row r="325" spans="1:42" ht="15" x14ac:dyDescent="0.25">
      <c r="A325" s="20"/>
      <c r="B325" s="20"/>
      <c r="C325" s="20"/>
      <c r="AG325" s="20"/>
      <c r="AP325" s="21"/>
    </row>
    <row r="326" spans="1:42" ht="15" x14ac:dyDescent="0.25">
      <c r="A326" s="20"/>
      <c r="B326" s="20"/>
      <c r="C326" s="20"/>
      <c r="AG326" s="20"/>
      <c r="AP326" s="21"/>
    </row>
    <row r="327" spans="1:42" ht="15" x14ac:dyDescent="0.25">
      <c r="A327" s="20"/>
      <c r="B327" s="20"/>
      <c r="C327" s="20"/>
      <c r="AG327" s="20"/>
      <c r="AP327" s="21"/>
    </row>
    <row r="328" spans="1:42" ht="15" x14ac:dyDescent="0.25">
      <c r="A328" s="20"/>
      <c r="B328" s="20"/>
      <c r="C328" s="20"/>
      <c r="AG328" s="20"/>
      <c r="AP328" s="21"/>
    </row>
    <row r="329" spans="1:42" ht="15" x14ac:dyDescent="0.25">
      <c r="A329" s="20"/>
      <c r="B329" s="20"/>
      <c r="C329" s="20"/>
      <c r="AG329" s="20"/>
      <c r="AP329" s="21"/>
    </row>
    <row r="330" spans="1:42" ht="15" x14ac:dyDescent="0.25">
      <c r="A330" s="20"/>
      <c r="B330" s="20"/>
      <c r="C330" s="20"/>
      <c r="AG330" s="20"/>
      <c r="AP330" s="21"/>
    </row>
    <row r="331" spans="1:42" ht="15" x14ac:dyDescent="0.25">
      <c r="A331" s="20"/>
      <c r="B331" s="20"/>
      <c r="C331" s="20"/>
      <c r="AG331" s="20"/>
      <c r="AP331" s="21"/>
    </row>
    <row r="332" spans="1:42" ht="15" x14ac:dyDescent="0.25">
      <c r="A332" s="20"/>
      <c r="B332" s="20"/>
      <c r="C332" s="20"/>
      <c r="AG332" s="20"/>
      <c r="AP332" s="21"/>
    </row>
    <row r="333" spans="1:42" ht="15" x14ac:dyDescent="0.25">
      <c r="A333" s="20"/>
      <c r="B333" s="20"/>
      <c r="C333" s="20"/>
      <c r="AG333" s="20"/>
      <c r="AP333" s="21"/>
    </row>
    <row r="334" spans="1:42" ht="15" x14ac:dyDescent="0.25">
      <c r="A334" s="20"/>
      <c r="B334" s="20"/>
      <c r="C334" s="20"/>
      <c r="AG334" s="20"/>
      <c r="AP334" s="21"/>
    </row>
    <row r="335" spans="1:42" ht="15" x14ac:dyDescent="0.25">
      <c r="A335" s="20"/>
      <c r="B335" s="20"/>
      <c r="C335" s="20"/>
      <c r="AG335" s="20"/>
      <c r="AP335" s="21"/>
    </row>
    <row r="336" spans="1:42" ht="15" x14ac:dyDescent="0.25">
      <c r="A336" s="20"/>
      <c r="B336" s="20"/>
      <c r="C336" s="20"/>
      <c r="AG336" s="20"/>
      <c r="AP336" s="21"/>
    </row>
    <row r="337" spans="1:42" ht="15" x14ac:dyDescent="0.25">
      <c r="A337" s="20"/>
      <c r="B337" s="20"/>
      <c r="C337" s="20"/>
      <c r="AG337" s="20"/>
      <c r="AP337" s="21"/>
    </row>
    <row r="338" spans="1:42" ht="15" x14ac:dyDescent="0.25">
      <c r="A338" s="20"/>
      <c r="B338" s="20"/>
      <c r="C338" s="20"/>
      <c r="AG338" s="20"/>
      <c r="AP338" s="21"/>
    </row>
    <row r="339" spans="1:42" ht="15" x14ac:dyDescent="0.25">
      <c r="A339" s="20"/>
      <c r="B339" s="20"/>
      <c r="C339" s="20"/>
      <c r="AG339" s="20"/>
      <c r="AP339" s="21"/>
    </row>
    <row r="340" spans="1:42" ht="15" x14ac:dyDescent="0.25">
      <c r="A340" s="20"/>
      <c r="B340" s="20"/>
      <c r="C340" s="20"/>
      <c r="AG340" s="20"/>
      <c r="AP340" s="21"/>
    </row>
    <row r="341" spans="1:42" ht="15" x14ac:dyDescent="0.25">
      <c r="A341" s="20"/>
      <c r="B341" s="20"/>
      <c r="C341" s="20"/>
      <c r="AG341" s="20"/>
      <c r="AP341" s="21"/>
    </row>
    <row r="342" spans="1:42" ht="15" x14ac:dyDescent="0.25">
      <c r="A342" s="20"/>
      <c r="B342" s="20"/>
      <c r="C342" s="20"/>
      <c r="AG342" s="20"/>
      <c r="AP342" s="21"/>
    </row>
    <row r="343" spans="1:42" ht="15" x14ac:dyDescent="0.25">
      <c r="A343" s="20"/>
      <c r="B343" s="20"/>
      <c r="C343" s="20"/>
      <c r="AG343" s="20"/>
      <c r="AP343" s="21"/>
    </row>
    <row r="344" spans="1:42" ht="15" x14ac:dyDescent="0.25">
      <c r="A344" s="20"/>
      <c r="B344" s="20"/>
      <c r="C344" s="20"/>
      <c r="AG344" s="20"/>
      <c r="AP344" s="21"/>
    </row>
    <row r="345" spans="1:42" ht="15" x14ac:dyDescent="0.25">
      <c r="A345" s="20"/>
      <c r="B345" s="20"/>
      <c r="C345" s="20"/>
      <c r="AG345" s="20"/>
      <c r="AP345" s="21"/>
    </row>
    <row r="346" spans="1:42" ht="15" x14ac:dyDescent="0.25">
      <c r="A346" s="20"/>
      <c r="B346" s="20"/>
      <c r="C346" s="20"/>
      <c r="AG346" s="20"/>
      <c r="AP346" s="21"/>
    </row>
    <row r="347" spans="1:42" ht="15" x14ac:dyDescent="0.25">
      <c r="A347" s="20"/>
      <c r="B347" s="20"/>
      <c r="C347" s="20"/>
      <c r="AG347" s="20"/>
      <c r="AP347" s="21"/>
    </row>
    <row r="348" spans="1:42" ht="15" x14ac:dyDescent="0.25">
      <c r="A348" s="20"/>
      <c r="B348" s="20"/>
      <c r="C348" s="20"/>
      <c r="AG348" s="20"/>
      <c r="AP348" s="21"/>
    </row>
    <row r="349" spans="1:42" ht="15" x14ac:dyDescent="0.25">
      <c r="A349" s="20"/>
      <c r="B349" s="20"/>
      <c r="C349" s="20"/>
      <c r="AG349" s="20"/>
      <c r="AP349" s="21"/>
    </row>
    <row r="350" spans="1:42" ht="15" x14ac:dyDescent="0.25">
      <c r="A350" s="20"/>
      <c r="B350" s="20"/>
      <c r="C350" s="20"/>
      <c r="AG350" s="20"/>
      <c r="AP350" s="21"/>
    </row>
    <row r="351" spans="1:42" ht="15" x14ac:dyDescent="0.25">
      <c r="A351" s="20"/>
      <c r="B351" s="20"/>
      <c r="C351" s="20"/>
      <c r="AG351" s="20"/>
      <c r="AP351" s="21"/>
    </row>
    <row r="352" spans="1:42" ht="15" x14ac:dyDescent="0.25">
      <c r="A352" s="20"/>
      <c r="B352" s="20"/>
      <c r="C352" s="20"/>
      <c r="AG352" s="20"/>
      <c r="AP352" s="21"/>
    </row>
    <row r="353" spans="1:43" ht="15" x14ac:dyDescent="0.25">
      <c r="A353" s="20"/>
      <c r="B353" s="20"/>
      <c r="C353" s="20"/>
      <c r="AG353" s="20"/>
      <c r="AP353" s="21"/>
    </row>
    <row r="354" spans="1:43" ht="15" x14ac:dyDescent="0.25">
      <c r="A354" s="20"/>
      <c r="B354" s="20"/>
      <c r="C354" s="20"/>
      <c r="AG354" s="20"/>
      <c r="AP354" s="21"/>
    </row>
    <row r="355" spans="1:43" ht="15" x14ac:dyDescent="0.25">
      <c r="A355" s="20"/>
      <c r="B355" s="20"/>
      <c r="C355" s="20"/>
      <c r="AG355" s="20"/>
      <c r="AP355" s="21"/>
    </row>
    <row r="356" spans="1:43" ht="15" x14ac:dyDescent="0.25">
      <c r="A356" s="20"/>
      <c r="B356" s="20"/>
      <c r="C356" s="20"/>
      <c r="AG356" s="20"/>
      <c r="AH356" s="22"/>
      <c r="AI356" s="22"/>
      <c r="AJ356" s="22"/>
      <c r="AK356" s="22"/>
      <c r="AL356" s="22"/>
      <c r="AM356" s="22"/>
      <c r="AN356" s="22"/>
      <c r="AO356" s="22"/>
      <c r="AP356" s="23"/>
      <c r="AQ356" s="24"/>
    </row>
    <row r="357" spans="1:43" ht="15" x14ac:dyDescent="0.25">
      <c r="A357" s="20"/>
      <c r="B357" s="20"/>
      <c r="C357" s="20"/>
      <c r="AG357" s="20"/>
      <c r="AP357" s="21"/>
    </row>
    <row r="358" spans="1:43" ht="15" x14ac:dyDescent="0.25">
      <c r="A358" s="20"/>
      <c r="B358" s="20"/>
      <c r="C358" s="20"/>
      <c r="AG358" s="20"/>
      <c r="AH358" s="22"/>
      <c r="AI358" s="22"/>
      <c r="AJ358" s="22"/>
      <c r="AK358" s="22"/>
      <c r="AL358" s="22"/>
      <c r="AM358" s="22"/>
      <c r="AN358" s="22"/>
      <c r="AO358" s="22"/>
      <c r="AP358" s="23"/>
      <c r="AQ358" s="24"/>
    </row>
    <row r="359" spans="1:43" ht="15" x14ac:dyDescent="0.25">
      <c r="A359" s="20"/>
      <c r="B359" s="20"/>
      <c r="C359" s="20"/>
      <c r="AG359" s="20"/>
      <c r="AP359" s="21"/>
    </row>
    <row r="360" spans="1:43" ht="15" x14ac:dyDescent="0.25">
      <c r="A360" s="20"/>
      <c r="B360" s="20"/>
      <c r="C360" s="20"/>
      <c r="AG360" s="20"/>
      <c r="AP360" s="21"/>
    </row>
    <row r="361" spans="1:43" ht="15" x14ac:dyDescent="0.25">
      <c r="A361" s="20"/>
      <c r="B361" s="20"/>
      <c r="C361" s="20"/>
      <c r="AG361" s="20"/>
      <c r="AP361" s="21"/>
    </row>
    <row r="362" spans="1:43" ht="15" x14ac:dyDescent="0.25">
      <c r="A362" s="20"/>
      <c r="B362" s="20"/>
      <c r="C362" s="20"/>
      <c r="AG362" s="20"/>
      <c r="AP362" s="21"/>
    </row>
    <row r="363" spans="1:43" ht="15" x14ac:dyDescent="0.25">
      <c r="A363" s="20"/>
      <c r="B363" s="20"/>
      <c r="C363" s="20"/>
      <c r="AG363" s="20"/>
      <c r="AH363" s="22"/>
      <c r="AI363" s="22"/>
      <c r="AJ363" s="22"/>
      <c r="AK363" s="22"/>
      <c r="AL363" s="22"/>
      <c r="AM363" s="22"/>
      <c r="AN363" s="22"/>
      <c r="AO363" s="22"/>
      <c r="AP363" s="23"/>
      <c r="AQ363" s="24"/>
    </row>
    <row r="364" spans="1:43" ht="15" x14ac:dyDescent="0.25">
      <c r="A364" s="20"/>
      <c r="B364" s="20"/>
      <c r="C364" s="20"/>
      <c r="AG364" s="20"/>
      <c r="AP364" s="21"/>
    </row>
    <row r="365" spans="1:43" ht="15" x14ac:dyDescent="0.25">
      <c r="A365" s="20"/>
      <c r="B365" s="20"/>
      <c r="C365" s="20"/>
      <c r="AG365" s="20"/>
      <c r="AP365" s="21"/>
    </row>
    <row r="366" spans="1:43" ht="15" x14ac:dyDescent="0.25">
      <c r="A366" s="20"/>
      <c r="B366" s="20"/>
      <c r="C366" s="20"/>
      <c r="AG366" s="20"/>
      <c r="AP366" s="21"/>
    </row>
    <row r="367" spans="1:43" ht="15" x14ac:dyDescent="0.25">
      <c r="A367" s="20"/>
      <c r="B367" s="20"/>
      <c r="C367" s="20"/>
      <c r="AG367" s="20"/>
      <c r="AP367" s="21"/>
    </row>
    <row r="368" spans="1:43" ht="15" x14ac:dyDescent="0.25">
      <c r="A368" s="20"/>
      <c r="B368" s="20"/>
      <c r="C368" s="20"/>
      <c r="AG368" s="20"/>
      <c r="AP368" s="21"/>
    </row>
    <row r="369" spans="1:43" ht="15" x14ac:dyDescent="0.25">
      <c r="A369" s="20"/>
      <c r="B369" s="20"/>
      <c r="C369" s="20"/>
      <c r="AG369" s="20"/>
      <c r="AP369" s="21"/>
    </row>
    <row r="370" spans="1:43" ht="15" x14ac:dyDescent="0.25">
      <c r="A370" s="20"/>
      <c r="B370" s="20"/>
      <c r="C370" s="20"/>
      <c r="AG370" s="20"/>
      <c r="AP370" s="21"/>
    </row>
    <row r="371" spans="1:43" ht="15" x14ac:dyDescent="0.25">
      <c r="A371" s="20"/>
      <c r="B371" s="20"/>
      <c r="C371" s="20"/>
      <c r="AG371" s="20"/>
      <c r="AH371" s="22"/>
      <c r="AI371" s="22"/>
      <c r="AJ371" s="22"/>
      <c r="AK371" s="22"/>
      <c r="AL371" s="22"/>
      <c r="AM371" s="22"/>
      <c r="AN371" s="22"/>
      <c r="AO371" s="22"/>
      <c r="AP371" s="23"/>
      <c r="AQ371" s="24"/>
    </row>
    <row r="372" spans="1:43" ht="15" x14ac:dyDescent="0.25">
      <c r="A372" s="20"/>
      <c r="B372" s="20"/>
      <c r="C372" s="20"/>
      <c r="AG372" s="20"/>
      <c r="AP372" s="21"/>
    </row>
    <row r="373" spans="1:43" ht="15" x14ac:dyDescent="0.25">
      <c r="A373" s="20"/>
      <c r="B373" s="20"/>
      <c r="C373" s="20"/>
      <c r="AG373" s="20"/>
      <c r="AH373" s="22"/>
      <c r="AI373" s="22"/>
      <c r="AJ373" s="22"/>
      <c r="AK373" s="22"/>
      <c r="AL373" s="22"/>
      <c r="AM373" s="22"/>
      <c r="AN373" s="22"/>
      <c r="AO373" s="22"/>
      <c r="AP373" s="23"/>
      <c r="AQ373" s="24"/>
    </row>
    <row r="374" spans="1:43" ht="15" x14ac:dyDescent="0.25">
      <c r="A374" s="20"/>
      <c r="B374" s="20"/>
      <c r="C374" s="20"/>
      <c r="AG374" s="20"/>
      <c r="AP374" s="21"/>
    </row>
    <row r="375" spans="1:43" ht="15" x14ac:dyDescent="0.25">
      <c r="A375" s="20"/>
      <c r="B375" s="20"/>
      <c r="C375" s="20"/>
      <c r="AG375" s="20"/>
      <c r="AP375" s="21"/>
    </row>
    <row r="376" spans="1:43" ht="15" x14ac:dyDescent="0.25">
      <c r="A376" s="20"/>
      <c r="B376" s="20"/>
      <c r="C376" s="20"/>
      <c r="AG376" s="20"/>
      <c r="AH376" s="22"/>
      <c r="AI376" s="22"/>
      <c r="AJ376" s="22"/>
      <c r="AK376" s="22"/>
      <c r="AL376" s="22"/>
      <c r="AM376" s="22"/>
      <c r="AN376" s="22"/>
      <c r="AO376" s="22"/>
      <c r="AP376" s="23"/>
      <c r="AQ376" s="24"/>
    </row>
    <row r="377" spans="1:43" ht="15" x14ac:dyDescent="0.25">
      <c r="A377" s="20"/>
      <c r="B377" s="20"/>
      <c r="C377" s="20"/>
      <c r="AG377" s="20"/>
      <c r="AP377" s="21"/>
    </row>
    <row r="378" spans="1:43" ht="15" x14ac:dyDescent="0.25">
      <c r="A378" s="20"/>
      <c r="B378" s="20"/>
      <c r="C378" s="20"/>
      <c r="AG378" s="20"/>
      <c r="AH378" s="22"/>
      <c r="AI378" s="22"/>
      <c r="AJ378" s="22"/>
      <c r="AK378" s="22"/>
      <c r="AL378" s="22"/>
      <c r="AM378" s="22"/>
      <c r="AN378" s="22"/>
      <c r="AO378" s="22"/>
      <c r="AP378" s="23"/>
      <c r="AQ378" s="24"/>
    </row>
    <row r="379" spans="1:43" ht="15" x14ac:dyDescent="0.25">
      <c r="A379" s="20"/>
      <c r="B379" s="20"/>
      <c r="C379" s="20"/>
      <c r="AG379" s="20"/>
      <c r="AP379" s="21"/>
    </row>
    <row r="380" spans="1:43" ht="15" x14ac:dyDescent="0.25">
      <c r="A380" s="20"/>
      <c r="B380" s="20"/>
      <c r="C380" s="20"/>
      <c r="AG380" s="20"/>
      <c r="AH380" s="22"/>
      <c r="AI380" s="22"/>
      <c r="AJ380" s="22"/>
      <c r="AK380" s="22"/>
      <c r="AL380" s="22"/>
      <c r="AM380" s="22"/>
      <c r="AN380" s="22"/>
      <c r="AO380" s="22"/>
      <c r="AP380" s="23"/>
      <c r="AQ380" s="24"/>
    </row>
    <row r="381" spans="1:43" ht="15" x14ac:dyDescent="0.25">
      <c r="A381" s="20"/>
      <c r="B381" s="20"/>
      <c r="C381" s="20"/>
      <c r="AG381" s="20"/>
      <c r="AP381" s="21"/>
    </row>
    <row r="382" spans="1:43" ht="15" x14ac:dyDescent="0.25">
      <c r="A382" s="20"/>
      <c r="B382" s="20"/>
      <c r="C382" s="20"/>
      <c r="AG382" s="20"/>
      <c r="AH382" s="22"/>
      <c r="AI382" s="22"/>
      <c r="AJ382" s="22"/>
      <c r="AK382" s="22"/>
      <c r="AL382" s="22"/>
      <c r="AM382" s="22"/>
      <c r="AN382" s="22"/>
      <c r="AO382" s="22"/>
      <c r="AP382" s="23"/>
      <c r="AQ382" s="24"/>
    </row>
    <row r="383" spans="1:43" ht="15" x14ac:dyDescent="0.25">
      <c r="A383" s="20"/>
      <c r="B383" s="20"/>
      <c r="C383" s="20"/>
      <c r="AG383" s="20"/>
      <c r="AP383" s="21"/>
    </row>
    <row r="384" spans="1:43" ht="15" x14ac:dyDescent="0.25">
      <c r="A384" s="20"/>
      <c r="B384" s="20"/>
      <c r="C384" s="20"/>
      <c r="AG384" s="20"/>
      <c r="AP384" s="21"/>
    </row>
    <row r="385" spans="1:43" ht="15" x14ac:dyDescent="0.25">
      <c r="A385" s="20"/>
      <c r="B385" s="20"/>
      <c r="C385" s="20"/>
      <c r="AG385" s="20"/>
      <c r="AP385" s="21"/>
    </row>
    <row r="386" spans="1:43" ht="15" x14ac:dyDescent="0.25">
      <c r="A386" s="20"/>
      <c r="B386" s="20"/>
      <c r="C386" s="20"/>
      <c r="AG386" s="20"/>
      <c r="AP386" s="21"/>
    </row>
    <row r="387" spans="1:43" ht="15" x14ac:dyDescent="0.25">
      <c r="A387" s="20"/>
      <c r="B387" s="20"/>
      <c r="C387" s="20"/>
      <c r="AG387" s="20"/>
      <c r="AP387" s="21"/>
    </row>
    <row r="388" spans="1:43" ht="15" x14ac:dyDescent="0.25">
      <c r="A388" s="20"/>
      <c r="B388" s="20"/>
      <c r="C388" s="20"/>
      <c r="AG388" s="20"/>
      <c r="AP388" s="21"/>
    </row>
    <row r="389" spans="1:43" ht="15" x14ac:dyDescent="0.25">
      <c r="A389" s="20"/>
      <c r="B389" s="20"/>
      <c r="C389" s="20"/>
      <c r="AG389" s="20"/>
      <c r="AP389" s="21"/>
    </row>
    <row r="390" spans="1:43" ht="15" x14ac:dyDescent="0.25">
      <c r="A390" s="20"/>
      <c r="B390" s="20"/>
      <c r="C390" s="20"/>
      <c r="AG390" s="20"/>
      <c r="AP390" s="21"/>
    </row>
    <row r="391" spans="1:43" ht="15" x14ac:dyDescent="0.25">
      <c r="A391" s="20"/>
      <c r="B391" s="20"/>
      <c r="C391" s="20"/>
      <c r="AG391" s="20"/>
      <c r="AP391" s="21"/>
    </row>
    <row r="392" spans="1:43" ht="15" x14ac:dyDescent="0.25">
      <c r="A392" s="20"/>
      <c r="B392" s="20"/>
      <c r="C392" s="20"/>
      <c r="AG392" s="20"/>
      <c r="AH392" s="22"/>
      <c r="AI392" s="22"/>
      <c r="AJ392" s="22"/>
      <c r="AK392" s="22"/>
      <c r="AL392" s="22"/>
      <c r="AM392" s="22"/>
      <c r="AN392" s="22"/>
      <c r="AO392" s="22"/>
      <c r="AP392" s="23"/>
      <c r="AQ392" s="24"/>
    </row>
    <row r="393" spans="1:43" ht="15" x14ac:dyDescent="0.25">
      <c r="A393" s="20"/>
      <c r="B393" s="20"/>
      <c r="C393" s="20"/>
      <c r="D393" s="22"/>
      <c r="E393" s="22"/>
      <c r="F393" s="22"/>
      <c r="G393" s="22"/>
      <c r="H393" s="22"/>
      <c r="I393" s="22"/>
      <c r="J393" s="22"/>
      <c r="K393" s="22"/>
      <c r="L393" s="22"/>
      <c r="M393" s="22"/>
      <c r="N393" s="22"/>
      <c r="O393" s="22"/>
      <c r="P393" s="22"/>
      <c r="Q393" s="22"/>
      <c r="R393" s="22"/>
      <c r="S393" s="22"/>
      <c r="T393" s="22"/>
      <c r="U393" s="22"/>
      <c r="V393" s="22"/>
      <c r="W393" s="22"/>
      <c r="X393" s="22"/>
      <c r="Y393" s="22"/>
      <c r="Z393" s="22"/>
      <c r="AA393" s="22"/>
      <c r="AB393" s="22"/>
      <c r="AC393" s="22"/>
      <c r="AD393" s="22"/>
      <c r="AE393" s="22"/>
      <c r="AF393" s="22"/>
      <c r="AG393" s="20"/>
      <c r="AH393" s="22"/>
      <c r="AI393" s="22"/>
      <c r="AJ393" s="22"/>
      <c r="AK393" s="22"/>
      <c r="AL393" s="22"/>
      <c r="AM393" s="22"/>
      <c r="AN393" s="22"/>
      <c r="AO393" s="22"/>
      <c r="AP393" s="30"/>
      <c r="AQ393" s="24"/>
    </row>
    <row r="394" spans="1:43" ht="15" x14ac:dyDescent="0.25">
      <c r="A394" s="20"/>
      <c r="B394" s="20"/>
      <c r="C394" s="20"/>
      <c r="D394" s="20"/>
      <c r="E394" s="20"/>
      <c r="F394" s="20"/>
      <c r="G394" s="20"/>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row>
    <row r="395" spans="1:43" ht="15" x14ac:dyDescent="0.25">
      <c r="A395" s="20"/>
      <c r="B395" s="20"/>
      <c r="C395" s="20"/>
      <c r="D395" s="20"/>
      <c r="E395" s="20"/>
      <c r="F395" s="20"/>
      <c r="G395" s="20"/>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row>
    <row r="396" spans="1:43" ht="15" x14ac:dyDescent="0.25">
      <c r="A396" s="20"/>
      <c r="B396" s="20"/>
      <c r="C396" s="20"/>
      <c r="D396" s="20"/>
      <c r="E396" s="20"/>
      <c r="F396" s="20"/>
      <c r="G396" s="20"/>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row>
    <row r="397" spans="1:43" ht="15" x14ac:dyDescent="0.25">
      <c r="A397" s="20"/>
      <c r="B397" s="20"/>
      <c r="C397" s="20"/>
      <c r="D397" s="20"/>
      <c r="E397" s="20"/>
      <c r="F397" s="20"/>
      <c r="G397" s="20"/>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row>
    <row r="398" spans="1:43" ht="15" x14ac:dyDescent="0.25">
      <c r="A398" s="20"/>
      <c r="B398" s="20"/>
      <c r="C398" s="20"/>
      <c r="D398" s="20"/>
      <c r="E398" s="20"/>
      <c r="F398" s="20"/>
      <c r="G398" s="20"/>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row>
    <row r="399" spans="1:43" ht="15" x14ac:dyDescent="0.25">
      <c r="A399" s="20"/>
      <c r="B399" s="20"/>
      <c r="C399" s="20"/>
      <c r="D399" s="20"/>
      <c r="E399" s="20"/>
      <c r="F399" s="20"/>
      <c r="G399" s="20"/>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row>
    <row r="400" spans="1:43" ht="15" x14ac:dyDescent="0.25">
      <c r="A400" s="20"/>
      <c r="B400" s="20"/>
      <c r="C400" s="20"/>
      <c r="D400" s="20"/>
      <c r="E400" s="20"/>
      <c r="F400" s="20"/>
      <c r="G400" s="20"/>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row>
    <row r="401" spans="1:41" ht="15" x14ac:dyDescent="0.25">
      <c r="A401" s="20"/>
      <c r="B401" s="20"/>
      <c r="C401" s="20"/>
      <c r="D401" s="20"/>
      <c r="E401" s="20"/>
      <c r="F401" s="20"/>
      <c r="G401" s="20"/>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row>
    <row r="402" spans="1:41" ht="15" x14ac:dyDescent="0.25">
      <c r="A402" s="20"/>
      <c r="B402" s="20"/>
      <c r="C402" s="20"/>
      <c r="D402" s="20"/>
      <c r="E402" s="20"/>
      <c r="F402" s="20"/>
      <c r="G402" s="20"/>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row>
    <row r="403" spans="1:41" ht="15" x14ac:dyDescent="0.25">
      <c r="A403" s="20"/>
      <c r="B403" s="20"/>
      <c r="C403" s="20"/>
      <c r="D403" s="20"/>
      <c r="E403" s="20"/>
      <c r="F403" s="20"/>
      <c r="G403" s="20"/>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row>
    <row r="404" spans="1:41" ht="15" x14ac:dyDescent="0.25">
      <c r="A404" s="20"/>
      <c r="B404" s="20"/>
      <c r="C404" s="20"/>
      <c r="D404" s="20"/>
      <c r="E404" s="20"/>
      <c r="F404" s="20"/>
      <c r="G404" s="20"/>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row>
    <row r="405" spans="1:41" ht="15" x14ac:dyDescent="0.25">
      <c r="A405" s="20"/>
      <c r="B405" s="20"/>
      <c r="C405" s="20"/>
      <c r="D405" s="20"/>
      <c r="E405" s="20"/>
      <c r="F405" s="20"/>
      <c r="G405" s="20"/>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row>
    <row r="406" spans="1:41" ht="15" x14ac:dyDescent="0.25">
      <c r="A406" s="20"/>
      <c r="B406" s="20"/>
      <c r="C406" s="20"/>
      <c r="D406" s="20"/>
      <c r="E406" s="20"/>
      <c r="F406" s="20"/>
      <c r="G406" s="20"/>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row>
    <row r="407" spans="1:41" ht="15" x14ac:dyDescent="0.25">
      <c r="A407" s="20"/>
      <c r="B407" s="20"/>
      <c r="C407" s="20"/>
      <c r="D407" s="20"/>
      <c r="E407" s="20"/>
      <c r="F407" s="20"/>
      <c r="G407" s="20"/>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row>
    <row r="408" spans="1:41" ht="15" x14ac:dyDescent="0.25">
      <c r="A408" s="20"/>
      <c r="B408" s="20"/>
      <c r="C408" s="20"/>
      <c r="D408" s="20"/>
      <c r="E408" s="20"/>
      <c r="F408" s="20"/>
      <c r="G408" s="20"/>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row>
    <row r="409" spans="1:41" ht="15" x14ac:dyDescent="0.25">
      <c r="A409" s="20"/>
      <c r="B409" s="20"/>
      <c r="C409" s="20"/>
      <c r="D409" s="20"/>
      <c r="E409" s="20"/>
      <c r="F409" s="20"/>
      <c r="G409" s="20"/>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row>
    <row r="410" spans="1:41" ht="15" x14ac:dyDescent="0.25">
      <c r="A410" s="20"/>
      <c r="B410" s="20"/>
      <c r="C410" s="20"/>
      <c r="D410" s="20"/>
      <c r="E410" s="20"/>
      <c r="F410" s="20"/>
      <c r="G410" s="20"/>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row>
    <row r="411" spans="1:41" ht="15" x14ac:dyDescent="0.25">
      <c r="A411" s="20"/>
      <c r="B411" s="20"/>
      <c r="C411" s="20"/>
      <c r="D411" s="20"/>
      <c r="E411" s="20"/>
      <c r="F411" s="20"/>
      <c r="G411" s="20"/>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row>
    <row r="412" spans="1:41" ht="15" x14ac:dyDescent="0.25">
      <c r="A412" s="20"/>
      <c r="B412" s="20"/>
      <c r="C412" s="20"/>
      <c r="D412" s="20"/>
      <c r="E412" s="20"/>
      <c r="F412" s="20"/>
      <c r="G412" s="20"/>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row>
    <row r="413" spans="1:41" ht="15" x14ac:dyDescent="0.25">
      <c r="A413" s="20"/>
      <c r="B413" s="20"/>
      <c r="C413" s="20"/>
      <c r="D413" s="20"/>
      <c r="E413" s="20"/>
      <c r="F413" s="20"/>
      <c r="G413" s="20"/>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row>
    <row r="414" spans="1:41" ht="15" x14ac:dyDescent="0.25">
      <c r="A414" s="20"/>
      <c r="B414" s="20"/>
      <c r="C414" s="20"/>
      <c r="D414" s="20"/>
      <c r="E414" s="20"/>
      <c r="F414" s="20"/>
      <c r="G414" s="20"/>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row>
    <row r="415" spans="1:41" ht="15" x14ac:dyDescent="0.25">
      <c r="A415" s="20"/>
      <c r="B415" s="20"/>
      <c r="C415" s="20"/>
      <c r="D415" s="20"/>
      <c r="E415" s="20"/>
      <c r="F415" s="20"/>
      <c r="G415" s="20"/>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row>
    <row r="416" spans="1:41" ht="15" x14ac:dyDescent="0.25">
      <c r="A416" s="20"/>
      <c r="B416" s="20"/>
      <c r="C416" s="20"/>
      <c r="D416" s="20"/>
      <c r="E416" s="20"/>
      <c r="F416" s="20"/>
      <c r="G416" s="20"/>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row>
    <row r="417" spans="1:41" ht="15" x14ac:dyDescent="0.25">
      <c r="A417" s="20"/>
      <c r="B417" s="20"/>
      <c r="C417" s="20"/>
      <c r="D417" s="20"/>
      <c r="E417" s="20"/>
      <c r="F417" s="20"/>
      <c r="G417" s="20"/>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row>
    <row r="418" spans="1:41" ht="15" x14ac:dyDescent="0.25">
      <c r="A418" s="20"/>
      <c r="B418" s="20"/>
      <c r="C418" s="20"/>
      <c r="D418" s="20"/>
      <c r="E418" s="20"/>
      <c r="F418" s="20"/>
      <c r="G418" s="20"/>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row>
    <row r="419" spans="1:41" ht="15" x14ac:dyDescent="0.25">
      <c r="A419" s="20"/>
      <c r="B419" s="20"/>
      <c r="C419" s="20"/>
      <c r="D419" s="20"/>
      <c r="E419" s="20"/>
      <c r="F419" s="20"/>
      <c r="G419" s="20"/>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row>
    <row r="420" spans="1:41" ht="15" x14ac:dyDescent="0.25">
      <c r="A420" s="20"/>
      <c r="B420" s="20"/>
      <c r="C420" s="20"/>
      <c r="D420" s="20"/>
      <c r="E420" s="20"/>
      <c r="F420" s="20"/>
      <c r="G420" s="20"/>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row>
    <row r="421" spans="1:41" ht="15" x14ac:dyDescent="0.25">
      <c r="A421" s="20"/>
      <c r="B421" s="20"/>
    </row>
    <row r="422" spans="1:41" ht="15" x14ac:dyDescent="0.25">
      <c r="A422" s="20"/>
      <c r="B422" s="20"/>
    </row>
    <row r="423" spans="1:41" ht="15" x14ac:dyDescent="0.25">
      <c r="A423" s="20"/>
      <c r="B423" s="20"/>
    </row>
    <row r="424" spans="1:41" ht="15" x14ac:dyDescent="0.25">
      <c r="A424" s="20"/>
      <c r="B424" s="20"/>
    </row>
    <row r="425" spans="1:41" ht="15" x14ac:dyDescent="0.25">
      <c r="A425" s="20"/>
      <c r="B425" s="20"/>
    </row>
    <row r="426" spans="1:41" ht="15" x14ac:dyDescent="0.25">
      <c r="A426" s="20"/>
      <c r="B426" s="20"/>
    </row>
    <row r="427" spans="1:41" ht="15" x14ac:dyDescent="0.25">
      <c r="A427" s="20"/>
      <c r="B427" s="20"/>
    </row>
    <row r="428" spans="1:41" ht="15" x14ac:dyDescent="0.25">
      <c r="A428" s="20"/>
      <c r="B428" s="20"/>
    </row>
    <row r="429" spans="1:41" ht="15" x14ac:dyDescent="0.25">
      <c r="A429" s="20"/>
      <c r="B429" s="20"/>
    </row>
    <row r="430" spans="1:41" ht="15" x14ac:dyDescent="0.25">
      <c r="A430" s="20"/>
      <c r="B430" s="20"/>
    </row>
    <row r="431" spans="1:41" ht="15" x14ac:dyDescent="0.25">
      <c r="A431" s="20"/>
      <c r="B431" s="20"/>
    </row>
    <row r="432" spans="1:41" ht="15" x14ac:dyDescent="0.25">
      <c r="A432" s="20"/>
      <c r="B432" s="20"/>
    </row>
    <row r="433" spans="1:2" ht="15" x14ac:dyDescent="0.25">
      <c r="A433" s="20"/>
      <c r="B433" s="20"/>
    </row>
    <row r="434" spans="1:2" ht="15" x14ac:dyDescent="0.25">
      <c r="A434" s="20"/>
      <c r="B434" s="20"/>
    </row>
    <row r="435" spans="1:2" ht="15" x14ac:dyDescent="0.25">
      <c r="A435" s="20"/>
      <c r="B435" s="20"/>
    </row>
    <row r="436" spans="1:2" ht="15" x14ac:dyDescent="0.25">
      <c r="A436" s="20"/>
      <c r="B436" s="20"/>
    </row>
    <row r="437" spans="1:2" ht="15" x14ac:dyDescent="0.25">
      <c r="A437" s="20"/>
      <c r="B437" s="20"/>
    </row>
    <row r="438" spans="1:2" ht="15" x14ac:dyDescent="0.25">
      <c r="A438" s="20"/>
      <c r="B438" s="20"/>
    </row>
    <row r="439" spans="1:2" ht="15" x14ac:dyDescent="0.25">
      <c r="A439" s="20"/>
      <c r="B439" s="20"/>
    </row>
    <row r="440" spans="1:2" ht="15" x14ac:dyDescent="0.25">
      <c r="A440" s="20"/>
      <c r="B440" s="20"/>
    </row>
    <row r="441" spans="1:2" ht="15" x14ac:dyDescent="0.25">
      <c r="A441" s="20"/>
      <c r="B441" s="20"/>
    </row>
    <row r="442" spans="1:2" ht="15" x14ac:dyDescent="0.25">
      <c r="A442" s="20"/>
      <c r="B442" s="20"/>
    </row>
    <row r="443" spans="1:2" ht="15" x14ac:dyDescent="0.25">
      <c r="A443" s="20"/>
      <c r="B443" s="20"/>
    </row>
    <row r="444" spans="1:2" ht="15" x14ac:dyDescent="0.25">
      <c r="A444" s="20"/>
      <c r="B444" s="20"/>
    </row>
    <row r="445" spans="1:2" ht="15" x14ac:dyDescent="0.25">
      <c r="A445" s="20"/>
      <c r="B445" s="20"/>
    </row>
    <row r="446" spans="1:2" ht="15" x14ac:dyDescent="0.25">
      <c r="A446" s="20"/>
      <c r="B446" s="20"/>
    </row>
    <row r="447" spans="1:2" ht="15" x14ac:dyDescent="0.25">
      <c r="A447" s="20"/>
      <c r="B447" s="20"/>
    </row>
    <row r="448" spans="1:2" ht="15" x14ac:dyDescent="0.25">
      <c r="A448" s="20"/>
      <c r="B448" s="20"/>
    </row>
    <row r="449" spans="1:2" ht="15" x14ac:dyDescent="0.25">
      <c r="A449" s="20"/>
      <c r="B449" s="20"/>
    </row>
    <row r="450" spans="1:2" ht="15" x14ac:dyDescent="0.25">
      <c r="A450" s="20"/>
      <c r="B450" s="20"/>
    </row>
    <row r="451" spans="1:2" ht="15" x14ac:dyDescent="0.25">
      <c r="A451" s="20"/>
      <c r="B451" s="20"/>
    </row>
    <row r="452" spans="1:2" ht="15" x14ac:dyDescent="0.25">
      <c r="A452" s="20"/>
      <c r="B452" s="20"/>
    </row>
    <row r="453" spans="1:2" ht="15" x14ac:dyDescent="0.25">
      <c r="A453" s="20"/>
      <c r="B453" s="20"/>
    </row>
    <row r="454" spans="1:2" ht="15" x14ac:dyDescent="0.25">
      <c r="A454" s="20"/>
      <c r="B454" s="20"/>
    </row>
    <row r="455" spans="1:2" ht="15" x14ac:dyDescent="0.25">
      <c r="A455" s="20"/>
      <c r="B455" s="20"/>
    </row>
    <row r="456" spans="1:2" ht="15" x14ac:dyDescent="0.25">
      <c r="A456" s="20"/>
      <c r="B456" s="20"/>
    </row>
    <row r="457" spans="1:2" ht="15" x14ac:dyDescent="0.25">
      <c r="A457" s="20"/>
      <c r="B457" s="20"/>
    </row>
    <row r="458" spans="1:2" ht="15" x14ac:dyDescent="0.25">
      <c r="A458" s="20"/>
      <c r="B458" s="20"/>
    </row>
    <row r="459" spans="1:2" ht="15" x14ac:dyDescent="0.25">
      <c r="A459" s="20"/>
      <c r="B459" s="20"/>
    </row>
    <row r="460" spans="1:2" ht="15" x14ac:dyDescent="0.25">
      <c r="A460" s="20"/>
      <c r="B460" s="20"/>
    </row>
    <row r="461" spans="1:2" ht="15" x14ac:dyDescent="0.25">
      <c r="A461" s="20"/>
      <c r="B461" s="20"/>
    </row>
    <row r="462" spans="1:2" ht="15" x14ac:dyDescent="0.25">
      <c r="A462" s="20"/>
      <c r="B462" s="20"/>
    </row>
    <row r="463" spans="1:2" ht="15" x14ac:dyDescent="0.25">
      <c r="A463" s="20"/>
      <c r="B463" s="20"/>
    </row>
    <row r="464" spans="1:2" ht="15" x14ac:dyDescent="0.25">
      <c r="A464" s="20"/>
      <c r="B464" s="20"/>
    </row>
    <row r="465" spans="1:2" ht="15" x14ac:dyDescent="0.25">
      <c r="A465" s="20"/>
      <c r="B465" s="20"/>
    </row>
    <row r="466" spans="1:2" ht="15" x14ac:dyDescent="0.25">
      <c r="A466" s="20"/>
      <c r="B466" s="20"/>
    </row>
    <row r="467" spans="1:2" ht="15" x14ac:dyDescent="0.25">
      <c r="A467" s="20"/>
      <c r="B467" s="20"/>
    </row>
    <row r="468" spans="1:2" ht="15" x14ac:dyDescent="0.25">
      <c r="A468" s="20"/>
      <c r="B468" s="20"/>
    </row>
    <row r="469" spans="1:2" ht="15" x14ac:dyDescent="0.25">
      <c r="A469" s="20"/>
      <c r="B469" s="20"/>
    </row>
    <row r="470" spans="1:2" ht="15" x14ac:dyDescent="0.25">
      <c r="A470" s="20"/>
      <c r="B470" s="20"/>
    </row>
    <row r="471" spans="1:2" ht="15" x14ac:dyDescent="0.25">
      <c r="A471" s="20"/>
      <c r="B471" s="20"/>
    </row>
    <row r="472" spans="1:2" ht="15" x14ac:dyDescent="0.25">
      <c r="A472" s="20"/>
      <c r="B472" s="20"/>
    </row>
    <row r="473" spans="1:2" ht="15" x14ac:dyDescent="0.25">
      <c r="A473" s="20"/>
      <c r="B473" s="20"/>
    </row>
    <row r="474" spans="1:2" ht="15" x14ac:dyDescent="0.25">
      <c r="A474" s="20"/>
      <c r="B474" s="20"/>
    </row>
    <row r="475" spans="1:2" ht="15" x14ac:dyDescent="0.25">
      <c r="A475" s="20"/>
      <c r="B475" s="20"/>
    </row>
    <row r="476" spans="1:2" ht="15" x14ac:dyDescent="0.25">
      <c r="A476" s="20"/>
      <c r="B476" s="20"/>
    </row>
    <row r="477" spans="1:2" ht="15" x14ac:dyDescent="0.25">
      <c r="A477" s="20"/>
      <c r="B477" s="20"/>
    </row>
    <row r="478" spans="1:2" ht="15" x14ac:dyDescent="0.25">
      <c r="A478" s="20"/>
      <c r="B478" s="20"/>
    </row>
    <row r="479" spans="1:2" ht="15" x14ac:dyDescent="0.25">
      <c r="A479" s="20"/>
      <c r="B479" s="20"/>
    </row>
    <row r="480" spans="1:2" ht="15" x14ac:dyDescent="0.25">
      <c r="A480" s="20"/>
      <c r="B480" s="20"/>
    </row>
    <row r="481" spans="1:2" ht="15" x14ac:dyDescent="0.25">
      <c r="A481" s="20"/>
      <c r="B481" s="20"/>
    </row>
    <row r="482" spans="1:2" ht="15" x14ac:dyDescent="0.25">
      <c r="A482" s="20"/>
      <c r="B482" s="20"/>
    </row>
    <row r="483" spans="1:2" ht="15" x14ac:dyDescent="0.25">
      <c r="A483" s="20"/>
      <c r="B483" s="20"/>
    </row>
    <row r="484" spans="1:2" ht="15" x14ac:dyDescent="0.25">
      <c r="A484" s="20"/>
      <c r="B484" s="20"/>
    </row>
    <row r="485" spans="1:2" ht="15" x14ac:dyDescent="0.25">
      <c r="A485" s="20"/>
      <c r="B485" s="20"/>
    </row>
    <row r="486" spans="1:2" ht="15" x14ac:dyDescent="0.25">
      <c r="A486" s="20"/>
      <c r="B486" s="20"/>
    </row>
    <row r="487" spans="1:2" ht="15" x14ac:dyDescent="0.25">
      <c r="A487" s="20"/>
      <c r="B487" s="20"/>
    </row>
    <row r="488" spans="1:2" ht="15" x14ac:dyDescent="0.25">
      <c r="A488" s="20"/>
      <c r="B488" s="20"/>
    </row>
    <row r="489" spans="1:2" ht="15" x14ac:dyDescent="0.25">
      <c r="A489" s="20"/>
      <c r="B489" s="20"/>
    </row>
    <row r="490" spans="1:2" ht="15" x14ac:dyDescent="0.25">
      <c r="A490" s="20"/>
      <c r="B490" s="20"/>
    </row>
    <row r="491" spans="1:2" ht="15" x14ac:dyDescent="0.25">
      <c r="A491" s="20"/>
      <c r="B491" s="20"/>
    </row>
    <row r="492" spans="1:2" ht="15" x14ac:dyDescent="0.25">
      <c r="A492" s="20"/>
      <c r="B492" s="20"/>
    </row>
    <row r="493" spans="1:2" ht="15" x14ac:dyDescent="0.25">
      <c r="A493" s="20"/>
      <c r="B493" s="20"/>
    </row>
    <row r="494" spans="1:2" ht="15" x14ac:dyDescent="0.25">
      <c r="A494" s="20"/>
      <c r="B494" s="20"/>
    </row>
    <row r="495" spans="1:2" ht="15" x14ac:dyDescent="0.25">
      <c r="A495" s="20"/>
      <c r="B495" s="20"/>
    </row>
    <row r="496" spans="1:2" ht="15" x14ac:dyDescent="0.25">
      <c r="A496" s="20"/>
      <c r="B496" s="20"/>
    </row>
    <row r="497" spans="1:2" ht="15" x14ac:dyDescent="0.25">
      <c r="A497" s="20"/>
      <c r="B497" s="20"/>
    </row>
    <row r="498" spans="1:2" ht="15" x14ac:dyDescent="0.25">
      <c r="A498" s="20"/>
      <c r="B498" s="20"/>
    </row>
    <row r="499" spans="1:2" ht="15" x14ac:dyDescent="0.25">
      <c r="A499" s="20"/>
      <c r="B499" s="20"/>
    </row>
    <row r="500" spans="1:2" ht="15" x14ac:dyDescent="0.25">
      <c r="A500" s="20"/>
      <c r="B500" s="20"/>
    </row>
    <row r="501" spans="1:2" ht="15" x14ac:dyDescent="0.25">
      <c r="A501" s="20"/>
      <c r="B501" s="20"/>
    </row>
    <row r="502" spans="1:2" ht="15" x14ac:dyDescent="0.25">
      <c r="A502" s="20"/>
      <c r="B502" s="20"/>
    </row>
    <row r="503" spans="1:2" ht="15" x14ac:dyDescent="0.25">
      <c r="A503" s="20"/>
      <c r="B503" s="20"/>
    </row>
    <row r="504" spans="1:2" ht="15" x14ac:dyDescent="0.25">
      <c r="A504" s="20"/>
      <c r="B504" s="20"/>
    </row>
    <row r="505" spans="1:2" ht="15" x14ac:dyDescent="0.25">
      <c r="A505" s="20"/>
      <c r="B505" s="20"/>
    </row>
    <row r="506" spans="1:2" ht="15" x14ac:dyDescent="0.25">
      <c r="A506" s="20"/>
      <c r="B506" s="20"/>
    </row>
    <row r="507" spans="1:2" ht="15" x14ac:dyDescent="0.25">
      <c r="A507" s="20"/>
      <c r="B507" s="20"/>
    </row>
    <row r="508" spans="1:2" ht="15" x14ac:dyDescent="0.25">
      <c r="A508" s="20"/>
      <c r="B508" s="20"/>
    </row>
    <row r="509" spans="1:2" ht="15" x14ac:dyDescent="0.25">
      <c r="A509" s="20"/>
      <c r="B509" s="20"/>
    </row>
    <row r="510" spans="1:2" ht="15" x14ac:dyDescent="0.25">
      <c r="A510" s="20"/>
      <c r="B510" s="20"/>
    </row>
    <row r="511" spans="1:2" ht="15" x14ac:dyDescent="0.25">
      <c r="A511" s="20"/>
      <c r="B511" s="20"/>
    </row>
    <row r="512" spans="1:2" ht="15" x14ac:dyDescent="0.25">
      <c r="A512" s="20"/>
      <c r="B512" s="20"/>
    </row>
    <row r="513" spans="1:2" ht="15" x14ac:dyDescent="0.25">
      <c r="A513" s="20"/>
      <c r="B513" s="20"/>
    </row>
    <row r="514" spans="1:2" ht="15" x14ac:dyDescent="0.25">
      <c r="A514" s="20"/>
      <c r="B514" s="20"/>
    </row>
    <row r="515" spans="1:2" ht="15" x14ac:dyDescent="0.25">
      <c r="A515" s="20"/>
      <c r="B515" s="20"/>
    </row>
    <row r="516" spans="1:2" ht="15" x14ac:dyDescent="0.25">
      <c r="A516" s="20"/>
      <c r="B516" s="20"/>
    </row>
    <row r="517" spans="1:2" ht="15" x14ac:dyDescent="0.25">
      <c r="A517" s="20"/>
      <c r="B517" s="20"/>
    </row>
    <row r="518" spans="1:2" ht="15" x14ac:dyDescent="0.25">
      <c r="A518" s="20"/>
      <c r="B518" s="20"/>
    </row>
    <row r="519" spans="1:2" ht="15" x14ac:dyDescent="0.25">
      <c r="A519" s="20"/>
      <c r="B519" s="20"/>
    </row>
    <row r="520" spans="1:2" ht="15" x14ac:dyDescent="0.25">
      <c r="A520" s="20"/>
      <c r="B520" s="20"/>
    </row>
    <row r="521" spans="1:2" ht="15" x14ac:dyDescent="0.25">
      <c r="A521" s="20"/>
      <c r="B521" s="20"/>
    </row>
    <row r="522" spans="1:2" ht="15" x14ac:dyDescent="0.25">
      <c r="A522" s="20"/>
      <c r="B522" s="20"/>
    </row>
    <row r="523" spans="1:2" ht="15" x14ac:dyDescent="0.25">
      <c r="A523" s="20"/>
      <c r="B523" s="20"/>
    </row>
    <row r="524" spans="1:2" ht="15" x14ac:dyDescent="0.25">
      <c r="A524" s="20"/>
      <c r="B524" s="20"/>
    </row>
    <row r="525" spans="1:2" ht="15" x14ac:dyDescent="0.25">
      <c r="A525" s="20"/>
      <c r="B525" s="20"/>
    </row>
    <row r="526" spans="1:2" ht="15" x14ac:dyDescent="0.25">
      <c r="A526" s="20"/>
      <c r="B526" s="20"/>
    </row>
    <row r="527" spans="1:2" ht="15" x14ac:dyDescent="0.25">
      <c r="A527" s="20"/>
      <c r="B527" s="20"/>
    </row>
    <row r="528" spans="1:2" ht="15" x14ac:dyDescent="0.25">
      <c r="A528" s="20"/>
      <c r="B528" s="20"/>
    </row>
    <row r="529" spans="1:2" ht="15" x14ac:dyDescent="0.25">
      <c r="A529" s="20"/>
      <c r="B529" s="20"/>
    </row>
    <row r="530" spans="1:2" ht="15" x14ac:dyDescent="0.25">
      <c r="A530" s="20"/>
      <c r="B530" s="20"/>
    </row>
    <row r="531" spans="1:2" ht="15" x14ac:dyDescent="0.25">
      <c r="A531" s="20"/>
      <c r="B531" s="20"/>
    </row>
    <row r="532" spans="1:2" ht="15" x14ac:dyDescent="0.25">
      <c r="A532" s="20"/>
      <c r="B532" s="20"/>
    </row>
    <row r="533" spans="1:2" ht="15" x14ac:dyDescent="0.25">
      <c r="A533" s="20"/>
      <c r="B533" s="20"/>
    </row>
    <row r="534" spans="1:2" ht="15" x14ac:dyDescent="0.25">
      <c r="A534" s="20"/>
      <c r="B534" s="20"/>
    </row>
    <row r="535" spans="1:2" ht="15" x14ac:dyDescent="0.25">
      <c r="A535" s="20"/>
      <c r="B535" s="20"/>
    </row>
    <row r="536" spans="1:2" ht="15" x14ac:dyDescent="0.25">
      <c r="A536" s="20"/>
      <c r="B536" s="20"/>
    </row>
    <row r="537" spans="1:2" ht="15" x14ac:dyDescent="0.25">
      <c r="A537" s="20"/>
      <c r="B537" s="20"/>
    </row>
    <row r="538" spans="1:2" ht="15" x14ac:dyDescent="0.25">
      <c r="A538" s="20"/>
      <c r="B538" s="20"/>
    </row>
    <row r="539" spans="1:2" ht="15" x14ac:dyDescent="0.25">
      <c r="A539" s="20"/>
      <c r="B539" s="20"/>
    </row>
    <row r="540" spans="1:2" ht="15" x14ac:dyDescent="0.25">
      <c r="A540" s="20"/>
      <c r="B540" s="20"/>
    </row>
    <row r="541" spans="1:2" ht="15" x14ac:dyDescent="0.25">
      <c r="A541" s="20"/>
      <c r="B541" s="20"/>
    </row>
    <row r="542" spans="1:2" ht="15" x14ac:dyDescent="0.25">
      <c r="A542" s="20"/>
      <c r="B542" s="20"/>
    </row>
    <row r="543" spans="1:2" ht="15" x14ac:dyDescent="0.25">
      <c r="A543" s="20"/>
      <c r="B543" s="20"/>
    </row>
    <row r="544" spans="1:2" ht="15" x14ac:dyDescent="0.25">
      <c r="A544" s="20"/>
      <c r="B544" s="20"/>
    </row>
    <row r="545" spans="1:2" ht="15" x14ac:dyDescent="0.25">
      <c r="A545" s="20"/>
      <c r="B545" s="20"/>
    </row>
    <row r="546" spans="1:2" ht="15" x14ac:dyDescent="0.25">
      <c r="A546" s="20"/>
      <c r="B546" s="20"/>
    </row>
    <row r="547" spans="1:2" ht="15" x14ac:dyDescent="0.25">
      <c r="A547" s="20"/>
      <c r="B547" s="20"/>
    </row>
    <row r="548" spans="1:2" ht="15" x14ac:dyDescent="0.25">
      <c r="A548" s="20"/>
      <c r="B548" s="20"/>
    </row>
    <row r="549" spans="1:2" ht="15" x14ac:dyDescent="0.25">
      <c r="A549" s="20"/>
      <c r="B549" s="20"/>
    </row>
    <row r="550" spans="1:2" ht="15" x14ac:dyDescent="0.25">
      <c r="A550" s="20"/>
      <c r="B550" s="20"/>
    </row>
    <row r="551" spans="1:2" ht="15" x14ac:dyDescent="0.25">
      <c r="A551" s="20"/>
      <c r="B551" s="20"/>
    </row>
    <row r="552" spans="1:2" ht="15" x14ac:dyDescent="0.25">
      <c r="A552" s="20"/>
      <c r="B552" s="20"/>
    </row>
    <row r="553" spans="1:2" ht="15" x14ac:dyDescent="0.25">
      <c r="A553" s="20"/>
      <c r="B553" s="20"/>
    </row>
    <row r="554" spans="1:2" ht="15" x14ac:dyDescent="0.25">
      <c r="A554" s="20"/>
      <c r="B554" s="20"/>
    </row>
    <row r="555" spans="1:2" ht="15" x14ac:dyDescent="0.25">
      <c r="A555" s="20"/>
      <c r="B555" s="20"/>
    </row>
    <row r="556" spans="1:2" ht="15" x14ac:dyDescent="0.25">
      <c r="A556" s="20"/>
      <c r="B556" s="20"/>
    </row>
    <row r="557" spans="1:2" ht="15" x14ac:dyDescent="0.25">
      <c r="A557" s="20"/>
      <c r="B557" s="20"/>
    </row>
    <row r="558" spans="1:2" ht="15" x14ac:dyDescent="0.25">
      <c r="A558" s="20"/>
      <c r="B558" s="20"/>
    </row>
    <row r="559" spans="1:2" ht="15" x14ac:dyDescent="0.25">
      <c r="A559" s="20"/>
      <c r="B559" s="20"/>
    </row>
    <row r="560" spans="1:2" ht="15" x14ac:dyDescent="0.25">
      <c r="A560" s="20"/>
      <c r="B560" s="20"/>
    </row>
    <row r="561" spans="1:2" ht="15" x14ac:dyDescent="0.25">
      <c r="A561" s="20"/>
      <c r="B561" s="20"/>
    </row>
    <row r="562" spans="1:2" ht="15" x14ac:dyDescent="0.25">
      <c r="A562" s="20"/>
      <c r="B562" s="20"/>
    </row>
    <row r="563" spans="1:2" ht="15" x14ac:dyDescent="0.25">
      <c r="A563" s="20"/>
      <c r="B563" s="20"/>
    </row>
    <row r="564" spans="1:2" ht="15" x14ac:dyDescent="0.25">
      <c r="A564" s="20"/>
      <c r="B564" s="20"/>
    </row>
    <row r="565" spans="1:2" ht="15" x14ac:dyDescent="0.25">
      <c r="A565" s="20"/>
      <c r="B565" s="20"/>
    </row>
    <row r="566" spans="1:2" ht="15" x14ac:dyDescent="0.25">
      <c r="A566" s="20"/>
      <c r="B566" s="20"/>
    </row>
    <row r="567" spans="1:2" ht="15" x14ac:dyDescent="0.25">
      <c r="A567" s="20"/>
      <c r="B567" s="20"/>
    </row>
    <row r="568" spans="1:2" ht="15" x14ac:dyDescent="0.25">
      <c r="A568" s="20"/>
      <c r="B568" s="20"/>
    </row>
    <row r="569" spans="1:2" ht="15" x14ac:dyDescent="0.25">
      <c r="A569" s="20"/>
      <c r="B569" s="20"/>
    </row>
    <row r="570" spans="1:2" ht="15" x14ac:dyDescent="0.25">
      <c r="A570" s="20"/>
      <c r="B570" s="20"/>
    </row>
    <row r="571" spans="1:2" ht="15" x14ac:dyDescent="0.25">
      <c r="A571" s="20"/>
      <c r="B571" s="20"/>
    </row>
    <row r="572" spans="1:2" ht="15" x14ac:dyDescent="0.25">
      <c r="A572" s="20"/>
      <c r="B572" s="20"/>
    </row>
    <row r="573" spans="1:2" ht="15" x14ac:dyDescent="0.25">
      <c r="A573" s="20"/>
      <c r="B573" s="20"/>
    </row>
    <row r="574" spans="1:2" ht="15" x14ac:dyDescent="0.25">
      <c r="A574" s="20"/>
      <c r="B574" s="20"/>
    </row>
    <row r="575" spans="1:2" ht="15" x14ac:dyDescent="0.25">
      <c r="A575" s="20"/>
      <c r="B575" s="20"/>
    </row>
    <row r="576" spans="1:2" ht="15" x14ac:dyDescent="0.25">
      <c r="A576" s="20"/>
      <c r="B576" s="20"/>
    </row>
    <row r="577" spans="1:2" ht="15" x14ac:dyDescent="0.25">
      <c r="A577" s="20"/>
      <c r="B577" s="20"/>
    </row>
    <row r="578" spans="1:2" ht="15" x14ac:dyDescent="0.25">
      <c r="A578" s="20"/>
      <c r="B578" s="20"/>
    </row>
    <row r="579" spans="1:2" ht="15" x14ac:dyDescent="0.25">
      <c r="A579" s="20"/>
      <c r="B579" s="20"/>
    </row>
    <row r="580" spans="1:2" ht="15" x14ac:dyDescent="0.25">
      <c r="A580" s="20"/>
      <c r="B580" s="20"/>
    </row>
    <row r="581" spans="1:2" ht="15" x14ac:dyDescent="0.25">
      <c r="A581" s="20"/>
      <c r="B581" s="20"/>
    </row>
    <row r="582" spans="1:2" ht="15" x14ac:dyDescent="0.25">
      <c r="A582" s="20"/>
      <c r="B582" s="20"/>
    </row>
    <row r="583" spans="1:2" ht="15" x14ac:dyDescent="0.25">
      <c r="A583" s="20"/>
      <c r="B583" s="20"/>
    </row>
    <row r="584" spans="1:2" ht="15" x14ac:dyDescent="0.25">
      <c r="A584" s="20"/>
      <c r="B584" s="20"/>
    </row>
    <row r="585" spans="1:2" ht="15" x14ac:dyDescent="0.25">
      <c r="A585" s="20"/>
      <c r="B585" s="20"/>
    </row>
    <row r="586" spans="1:2" ht="15" x14ac:dyDescent="0.25">
      <c r="A586" s="20"/>
      <c r="B586" s="20"/>
    </row>
    <row r="587" spans="1:2" ht="15" x14ac:dyDescent="0.25">
      <c r="A587" s="20"/>
      <c r="B587" s="20"/>
    </row>
    <row r="588" spans="1:2" ht="15" x14ac:dyDescent="0.25">
      <c r="A588" s="20"/>
      <c r="B588" s="20"/>
    </row>
    <row r="589" spans="1:2" ht="15" x14ac:dyDescent="0.25">
      <c r="A589" s="20"/>
      <c r="B589" s="20"/>
    </row>
    <row r="590" spans="1:2" ht="15" x14ac:dyDescent="0.25">
      <c r="A590" s="20"/>
      <c r="B590" s="20"/>
    </row>
    <row r="591" spans="1:2" ht="15" x14ac:dyDescent="0.25">
      <c r="A591" s="20"/>
      <c r="B591" s="20"/>
    </row>
    <row r="592" spans="1:2" ht="15" x14ac:dyDescent="0.25">
      <c r="A592" s="20"/>
      <c r="B592" s="20"/>
    </row>
    <row r="593" spans="1:2" ht="15" x14ac:dyDescent="0.25">
      <c r="A593" s="20"/>
      <c r="B593" s="20"/>
    </row>
    <row r="594" spans="1:2" ht="15" x14ac:dyDescent="0.25">
      <c r="A594" s="20"/>
      <c r="B594" s="20"/>
    </row>
    <row r="595" spans="1:2" ht="15" x14ac:dyDescent="0.25">
      <c r="A595" s="20"/>
      <c r="B595" s="20"/>
    </row>
    <row r="596" spans="1:2" ht="15" x14ac:dyDescent="0.25">
      <c r="A596" s="20"/>
      <c r="B596" s="20"/>
    </row>
    <row r="597" spans="1:2" ht="15" x14ac:dyDescent="0.25">
      <c r="A597" s="20"/>
      <c r="B597" s="20"/>
    </row>
    <row r="598" spans="1:2" ht="15" x14ac:dyDescent="0.25">
      <c r="A598" s="20"/>
      <c r="B598" s="20"/>
    </row>
    <row r="599" spans="1:2" ht="15" x14ac:dyDescent="0.25">
      <c r="A599" s="20"/>
      <c r="B599" s="20"/>
    </row>
    <row r="600" spans="1:2" ht="15" x14ac:dyDescent="0.25">
      <c r="A600" s="20"/>
      <c r="B600" s="20"/>
    </row>
    <row r="601" spans="1:2" ht="15" x14ac:dyDescent="0.25">
      <c r="A601" s="20"/>
      <c r="B601" s="20"/>
    </row>
    <row r="602" spans="1:2" ht="15" x14ac:dyDescent="0.25">
      <c r="A602" s="20"/>
      <c r="B602" s="20"/>
    </row>
    <row r="603" spans="1:2" ht="15" x14ac:dyDescent="0.25">
      <c r="A603" s="20"/>
      <c r="B603" s="20"/>
    </row>
    <row r="604" spans="1:2" ht="15" x14ac:dyDescent="0.25">
      <c r="A604" s="20"/>
      <c r="B604" s="20"/>
    </row>
    <row r="605" spans="1:2" ht="15" x14ac:dyDescent="0.25">
      <c r="A605" s="20"/>
      <c r="B605" s="20"/>
    </row>
    <row r="606" spans="1:2" ht="15" x14ac:dyDescent="0.25">
      <c r="A606" s="20"/>
      <c r="B606" s="20"/>
    </row>
    <row r="607" spans="1:2" ht="15" x14ac:dyDescent="0.25">
      <c r="A607" s="20"/>
      <c r="B607" s="20"/>
    </row>
    <row r="608" spans="1:2" ht="15" x14ac:dyDescent="0.25">
      <c r="A608" s="20"/>
      <c r="B608" s="20"/>
    </row>
    <row r="609" spans="1:2" ht="15" x14ac:dyDescent="0.25">
      <c r="A609" s="20"/>
      <c r="B609" s="20"/>
    </row>
    <row r="610" spans="1:2" ht="15" x14ac:dyDescent="0.25">
      <c r="A610" s="20"/>
      <c r="B610" s="20"/>
    </row>
    <row r="611" spans="1:2" ht="15" x14ac:dyDescent="0.25">
      <c r="A611" s="20"/>
      <c r="B611" s="20"/>
    </row>
    <row r="612" spans="1:2" ht="15" x14ac:dyDescent="0.25">
      <c r="A612" s="20"/>
      <c r="B612" s="20"/>
    </row>
    <row r="613" spans="1:2" ht="15" x14ac:dyDescent="0.25">
      <c r="A613" s="20"/>
      <c r="B613" s="20"/>
    </row>
    <row r="614" spans="1:2" ht="15" x14ac:dyDescent="0.25">
      <c r="A614" s="20"/>
      <c r="B614" s="20"/>
    </row>
    <row r="615" spans="1:2" ht="15" x14ac:dyDescent="0.25">
      <c r="A615" s="20"/>
      <c r="B615" s="20"/>
    </row>
    <row r="616" spans="1:2" ht="15" x14ac:dyDescent="0.25">
      <c r="A616" s="20"/>
      <c r="B616" s="20"/>
    </row>
    <row r="617" spans="1:2" ht="15" x14ac:dyDescent="0.25">
      <c r="A617" s="20"/>
      <c r="B617" s="20"/>
    </row>
    <row r="618" spans="1:2" ht="15" x14ac:dyDescent="0.25">
      <c r="A618" s="20"/>
      <c r="B618" s="20"/>
    </row>
    <row r="619" spans="1:2" ht="15" x14ac:dyDescent="0.25">
      <c r="A619" s="20"/>
      <c r="B619" s="20"/>
    </row>
    <row r="620" spans="1:2" ht="15" x14ac:dyDescent="0.25">
      <c r="A620" s="20"/>
      <c r="B620" s="20"/>
    </row>
    <row r="621" spans="1:2" ht="15" x14ac:dyDescent="0.25">
      <c r="A621" s="20"/>
      <c r="B621" s="20"/>
    </row>
    <row r="622" spans="1:2" ht="15" x14ac:dyDescent="0.25">
      <c r="A622" s="20"/>
      <c r="B622" s="20"/>
    </row>
    <row r="623" spans="1:2" ht="15" x14ac:dyDescent="0.25">
      <c r="A623" s="20"/>
      <c r="B623" s="20"/>
    </row>
    <row r="624" spans="1:2" ht="15" x14ac:dyDescent="0.25">
      <c r="A624" s="20"/>
      <c r="B624" s="20"/>
    </row>
    <row r="625" spans="1:2" ht="15" x14ac:dyDescent="0.25">
      <c r="A625" s="20"/>
      <c r="B625" s="20"/>
    </row>
    <row r="626" spans="1:2" ht="15" x14ac:dyDescent="0.25">
      <c r="A626" s="20"/>
      <c r="B626" s="20"/>
    </row>
    <row r="627" spans="1:2" ht="15" x14ac:dyDescent="0.25">
      <c r="A627" s="20"/>
      <c r="B627" s="20"/>
    </row>
    <row r="628" spans="1:2" ht="15" x14ac:dyDescent="0.25">
      <c r="A628" s="20"/>
      <c r="B628" s="20"/>
    </row>
    <row r="629" spans="1:2" ht="15" x14ac:dyDescent="0.25">
      <c r="A629" s="20"/>
      <c r="B629" s="20"/>
    </row>
    <row r="630" spans="1:2" ht="15" x14ac:dyDescent="0.25">
      <c r="A630" s="20"/>
      <c r="B630" s="20"/>
    </row>
    <row r="631" spans="1:2" ht="15" x14ac:dyDescent="0.25">
      <c r="A631" s="20"/>
      <c r="B631" s="20"/>
    </row>
    <row r="632" spans="1:2" ht="15" x14ac:dyDescent="0.25">
      <c r="A632" s="20"/>
      <c r="B632" s="20"/>
    </row>
    <row r="633" spans="1:2" ht="15" x14ac:dyDescent="0.25">
      <c r="A633" s="20"/>
      <c r="B633" s="20"/>
    </row>
    <row r="634" spans="1:2" ht="15" x14ac:dyDescent="0.25">
      <c r="A634" s="20"/>
      <c r="B634" s="20"/>
    </row>
    <row r="635" spans="1:2" ht="15" x14ac:dyDescent="0.25">
      <c r="A635" s="20"/>
      <c r="B635" s="20"/>
    </row>
    <row r="636" spans="1:2" ht="15" x14ac:dyDescent="0.25">
      <c r="A636" s="20"/>
      <c r="B636" s="20"/>
    </row>
    <row r="637" spans="1:2" ht="15" x14ac:dyDescent="0.25">
      <c r="A637" s="20"/>
      <c r="B637" s="20"/>
    </row>
    <row r="638" spans="1:2" ht="15" x14ac:dyDescent="0.25">
      <c r="A638" s="20"/>
      <c r="B638" s="20"/>
    </row>
    <row r="639" spans="1:2" ht="15" x14ac:dyDescent="0.25">
      <c r="A639" s="20"/>
      <c r="B639" s="20"/>
    </row>
    <row r="640" spans="1:2" ht="15" x14ac:dyDescent="0.25">
      <c r="A640" s="20"/>
      <c r="B640" s="20"/>
    </row>
    <row r="641" spans="1:2" ht="15" x14ac:dyDescent="0.25">
      <c r="A641" s="20"/>
      <c r="B641" s="20"/>
    </row>
    <row r="642" spans="1:2" ht="15" x14ac:dyDescent="0.25">
      <c r="A642" s="20"/>
      <c r="B642" s="20"/>
    </row>
    <row r="643" spans="1:2" ht="15" x14ac:dyDescent="0.25">
      <c r="A643" s="20"/>
      <c r="B643" s="20"/>
    </row>
    <row r="644" spans="1:2" ht="15" x14ac:dyDescent="0.25">
      <c r="A644" s="20"/>
      <c r="B644" s="20"/>
    </row>
    <row r="645" spans="1:2" ht="15" x14ac:dyDescent="0.25">
      <c r="A645" s="20"/>
      <c r="B645" s="20"/>
    </row>
    <row r="646" spans="1:2" ht="15" x14ac:dyDescent="0.25">
      <c r="A646" s="20"/>
      <c r="B646" s="20"/>
    </row>
    <row r="647" spans="1:2" ht="15" x14ac:dyDescent="0.25">
      <c r="A647" s="20"/>
      <c r="B647" s="20"/>
    </row>
    <row r="648" spans="1:2" ht="15" x14ac:dyDescent="0.25">
      <c r="A648" s="20"/>
      <c r="B648" s="20"/>
    </row>
    <row r="649" spans="1:2" ht="15" x14ac:dyDescent="0.25">
      <c r="A649" s="20"/>
      <c r="B649" s="20"/>
    </row>
    <row r="650" spans="1:2" ht="15" x14ac:dyDescent="0.25">
      <c r="A650" s="20"/>
      <c r="B650" s="20"/>
    </row>
    <row r="651" spans="1:2" ht="15" x14ac:dyDescent="0.25">
      <c r="A651" s="20"/>
      <c r="B651" s="20"/>
    </row>
    <row r="652" spans="1:2" ht="15" x14ac:dyDescent="0.25">
      <c r="A652" s="20"/>
      <c r="B652" s="20"/>
    </row>
    <row r="653" spans="1:2" ht="15" x14ac:dyDescent="0.25">
      <c r="A653" s="20"/>
      <c r="B653" s="20"/>
    </row>
    <row r="654" spans="1:2" ht="15" x14ac:dyDescent="0.25">
      <c r="A654" s="20"/>
      <c r="B654" s="20"/>
    </row>
    <row r="655" spans="1:2" ht="15" x14ac:dyDescent="0.25">
      <c r="A655" s="20"/>
      <c r="B655" s="20"/>
    </row>
    <row r="656" spans="1:2" ht="15" x14ac:dyDescent="0.25">
      <c r="A656" s="20"/>
      <c r="B656" s="20"/>
    </row>
    <row r="657" spans="1:2" ht="15" x14ac:dyDescent="0.25">
      <c r="A657" s="20"/>
      <c r="B657" s="20"/>
    </row>
    <row r="658" spans="1:2" ht="15" x14ac:dyDescent="0.25">
      <c r="A658" s="20"/>
      <c r="B658" s="20"/>
    </row>
    <row r="659" spans="1:2" ht="15" x14ac:dyDescent="0.25">
      <c r="A659" s="20"/>
      <c r="B659" s="20"/>
    </row>
    <row r="660" spans="1:2" ht="15" x14ac:dyDescent="0.25">
      <c r="A660" s="20"/>
      <c r="B660" s="20"/>
    </row>
    <row r="661" spans="1:2" ht="15" x14ac:dyDescent="0.25">
      <c r="A661" s="20"/>
      <c r="B661" s="20"/>
    </row>
    <row r="662" spans="1:2" ht="15" x14ac:dyDescent="0.25">
      <c r="A662" s="20"/>
      <c r="B662" s="20"/>
    </row>
    <row r="663" spans="1:2" ht="15" x14ac:dyDescent="0.25">
      <c r="A663" s="20"/>
      <c r="B663" s="20"/>
    </row>
    <row r="664" spans="1:2" ht="15" x14ac:dyDescent="0.25">
      <c r="A664" s="20"/>
      <c r="B664" s="20"/>
    </row>
    <row r="665" spans="1:2" ht="15" x14ac:dyDescent="0.25">
      <c r="A665" s="20"/>
      <c r="B665" s="20"/>
    </row>
    <row r="666" spans="1:2" ht="15" x14ac:dyDescent="0.25">
      <c r="A666" s="20"/>
      <c r="B666" s="20"/>
    </row>
    <row r="667" spans="1:2" ht="15" x14ac:dyDescent="0.25">
      <c r="A667" s="20"/>
      <c r="B667" s="20"/>
    </row>
    <row r="668" spans="1:2" ht="15" x14ac:dyDescent="0.25">
      <c r="A668" s="20"/>
      <c r="B668" s="20"/>
    </row>
    <row r="669" spans="1:2" ht="15" x14ac:dyDescent="0.25">
      <c r="A669" s="20"/>
      <c r="B669" s="20"/>
    </row>
    <row r="670" spans="1:2" ht="15" x14ac:dyDescent="0.25">
      <c r="A670" s="20"/>
      <c r="B670" s="20"/>
    </row>
    <row r="671" spans="1:2" ht="15" x14ac:dyDescent="0.25">
      <c r="A671" s="20"/>
      <c r="B671" s="20"/>
    </row>
    <row r="672" spans="1:2" ht="15" x14ac:dyDescent="0.25">
      <c r="A672" s="20"/>
      <c r="B672" s="20"/>
    </row>
    <row r="673" spans="1:2" ht="15" x14ac:dyDescent="0.25">
      <c r="A673" s="20"/>
      <c r="B673" s="20"/>
    </row>
    <row r="674" spans="1:2" ht="15" x14ac:dyDescent="0.25">
      <c r="A674" s="20"/>
      <c r="B674" s="20"/>
    </row>
    <row r="675" spans="1:2" ht="15" x14ac:dyDescent="0.25">
      <c r="A675" s="20"/>
      <c r="B675" s="20"/>
    </row>
    <row r="676" spans="1:2" ht="15" x14ac:dyDescent="0.25">
      <c r="A676" s="20"/>
      <c r="B676" s="20"/>
    </row>
    <row r="677" spans="1:2" ht="15" x14ac:dyDescent="0.25">
      <c r="A677" s="20"/>
      <c r="B677" s="20"/>
    </row>
    <row r="678" spans="1:2" ht="15" x14ac:dyDescent="0.25">
      <c r="A678" s="20"/>
      <c r="B678" s="20"/>
    </row>
    <row r="679" spans="1:2" ht="15" x14ac:dyDescent="0.25">
      <c r="A679" s="20"/>
      <c r="B679" s="20"/>
    </row>
    <row r="680" spans="1:2" ht="15" x14ac:dyDescent="0.25">
      <c r="A680" s="20"/>
      <c r="B680" s="20"/>
    </row>
    <row r="681" spans="1:2" ht="15" x14ac:dyDescent="0.25">
      <c r="A681" s="20"/>
      <c r="B681" s="20"/>
    </row>
    <row r="682" spans="1:2" ht="15" x14ac:dyDescent="0.25">
      <c r="A682" s="20"/>
      <c r="B682" s="20"/>
    </row>
    <row r="683" spans="1:2" ht="15" x14ac:dyDescent="0.25">
      <c r="A683" s="20"/>
      <c r="B683" s="20"/>
    </row>
    <row r="684" spans="1:2" ht="15" x14ac:dyDescent="0.25">
      <c r="A684" s="20"/>
      <c r="B684" s="20"/>
    </row>
    <row r="685" spans="1:2" ht="15" x14ac:dyDescent="0.25">
      <c r="A685" s="20"/>
      <c r="B685" s="20"/>
    </row>
    <row r="686" spans="1:2" ht="15" x14ac:dyDescent="0.25">
      <c r="A686" s="20"/>
      <c r="B686" s="20"/>
    </row>
    <row r="687" spans="1:2" ht="15" x14ac:dyDescent="0.25">
      <c r="A687" s="20"/>
      <c r="B687" s="20"/>
    </row>
    <row r="688" spans="1:2" ht="15" x14ac:dyDescent="0.25">
      <c r="A688" s="20"/>
      <c r="B688" s="20"/>
    </row>
    <row r="689" spans="1:2" ht="15" x14ac:dyDescent="0.25">
      <c r="A689" s="20"/>
      <c r="B689" s="20"/>
    </row>
    <row r="690" spans="1:2" ht="15" x14ac:dyDescent="0.25">
      <c r="A690" s="20"/>
      <c r="B690" s="20"/>
    </row>
    <row r="691" spans="1:2" ht="15" x14ac:dyDescent="0.25">
      <c r="A691" s="20"/>
      <c r="B691" s="20"/>
    </row>
    <row r="692" spans="1:2" ht="15" x14ac:dyDescent="0.25">
      <c r="A692" s="20"/>
      <c r="B692" s="20"/>
    </row>
    <row r="693" spans="1:2" ht="15" x14ac:dyDescent="0.25">
      <c r="A693" s="20"/>
      <c r="B693" s="20"/>
    </row>
    <row r="694" spans="1:2" ht="15" x14ac:dyDescent="0.25">
      <c r="A694" s="20"/>
      <c r="B694" s="20"/>
    </row>
    <row r="695" spans="1:2" ht="15" x14ac:dyDescent="0.25">
      <c r="A695" s="20"/>
      <c r="B695" s="20"/>
    </row>
    <row r="696" spans="1:2" ht="15" x14ac:dyDescent="0.25">
      <c r="A696" s="20"/>
      <c r="B696" s="20"/>
    </row>
    <row r="697" spans="1:2" ht="15" x14ac:dyDescent="0.25">
      <c r="A697" s="20"/>
      <c r="B697" s="20"/>
    </row>
    <row r="698" spans="1:2" ht="15" x14ac:dyDescent="0.25">
      <c r="A698" s="20"/>
      <c r="B698" s="20"/>
    </row>
    <row r="699" spans="1:2" ht="15" x14ac:dyDescent="0.25">
      <c r="A699" s="20"/>
      <c r="B699" s="20"/>
    </row>
    <row r="700" spans="1:2" ht="15" x14ac:dyDescent="0.25">
      <c r="A700" s="20"/>
      <c r="B700" s="20"/>
    </row>
    <row r="701" spans="1:2" ht="15" x14ac:dyDescent="0.25">
      <c r="A701" s="20"/>
      <c r="B701" s="20"/>
    </row>
    <row r="702" spans="1:2" ht="15" x14ac:dyDescent="0.25">
      <c r="A702" s="20"/>
      <c r="B702" s="20"/>
    </row>
    <row r="703" spans="1:2" ht="15" x14ac:dyDescent="0.25">
      <c r="A703" s="20"/>
      <c r="B703" s="20"/>
    </row>
    <row r="704" spans="1:2" ht="15" x14ac:dyDescent="0.25">
      <c r="A704" s="20"/>
      <c r="B704" s="20"/>
    </row>
    <row r="705" spans="1:2" ht="15" x14ac:dyDescent="0.25">
      <c r="A705" s="20"/>
      <c r="B705" s="20"/>
    </row>
    <row r="706" spans="1:2" ht="15" x14ac:dyDescent="0.25">
      <c r="A706" s="20"/>
      <c r="B706" s="20"/>
    </row>
    <row r="707" spans="1:2" ht="15" x14ac:dyDescent="0.25">
      <c r="A707" s="20"/>
      <c r="B707" s="20"/>
    </row>
    <row r="708" spans="1:2" ht="15" x14ac:dyDescent="0.25">
      <c r="A708" s="20"/>
      <c r="B708" s="20"/>
    </row>
    <row r="709" spans="1:2" ht="15" x14ac:dyDescent="0.25">
      <c r="A709" s="20"/>
      <c r="B709" s="20"/>
    </row>
    <row r="710" spans="1:2" ht="15" x14ac:dyDescent="0.25">
      <c r="A710" s="20"/>
      <c r="B710" s="20"/>
    </row>
    <row r="711" spans="1:2" ht="15" x14ac:dyDescent="0.25">
      <c r="A711" s="20"/>
      <c r="B711" s="20"/>
    </row>
    <row r="712" spans="1:2" ht="15" x14ac:dyDescent="0.25">
      <c r="A712" s="20"/>
      <c r="B712" s="20"/>
    </row>
    <row r="713" spans="1:2" ht="15" x14ac:dyDescent="0.25">
      <c r="A713" s="20"/>
      <c r="B713" s="20"/>
    </row>
    <row r="714" spans="1:2" ht="15" x14ac:dyDescent="0.25">
      <c r="A714" s="20"/>
      <c r="B714" s="20"/>
    </row>
    <row r="715" spans="1:2" ht="15" x14ac:dyDescent="0.25">
      <c r="A715" s="20"/>
      <c r="B715" s="20"/>
    </row>
    <row r="716" spans="1:2" ht="15" x14ac:dyDescent="0.25">
      <c r="A716" s="20"/>
      <c r="B716" s="20"/>
    </row>
    <row r="717" spans="1:2" ht="15" x14ac:dyDescent="0.25">
      <c r="A717" s="20"/>
      <c r="B717" s="20"/>
    </row>
    <row r="718" spans="1:2" ht="15" x14ac:dyDescent="0.25">
      <c r="A718" s="20"/>
      <c r="B718" s="20"/>
    </row>
    <row r="719" spans="1:2" ht="15" x14ac:dyDescent="0.25">
      <c r="A719" s="20"/>
      <c r="B719" s="20"/>
    </row>
    <row r="720" spans="1:2" ht="15" x14ac:dyDescent="0.25">
      <c r="A720" s="20"/>
      <c r="B720" s="20"/>
    </row>
    <row r="721" spans="1:2" ht="15" x14ac:dyDescent="0.25">
      <c r="A721" s="20"/>
      <c r="B721" s="20"/>
    </row>
    <row r="722" spans="1:2" ht="15" x14ac:dyDescent="0.25">
      <c r="A722" s="20"/>
      <c r="B722" s="20"/>
    </row>
    <row r="723" spans="1:2" ht="15" x14ac:dyDescent="0.25">
      <c r="A723" s="20"/>
      <c r="B723" s="20"/>
    </row>
    <row r="724" spans="1:2" ht="15" x14ac:dyDescent="0.25">
      <c r="A724" s="20"/>
      <c r="B724" s="20"/>
    </row>
    <row r="725" spans="1:2" ht="15" x14ac:dyDescent="0.25">
      <c r="A725" s="20"/>
      <c r="B725" s="20"/>
    </row>
    <row r="726" spans="1:2" ht="15" x14ac:dyDescent="0.25">
      <c r="A726" s="20"/>
      <c r="B726" s="20"/>
    </row>
    <row r="727" spans="1:2" ht="15" x14ac:dyDescent="0.25">
      <c r="A727" s="20"/>
      <c r="B727" s="20"/>
    </row>
    <row r="728" spans="1:2" ht="15" x14ac:dyDescent="0.25">
      <c r="A728" s="20"/>
      <c r="B728" s="20"/>
    </row>
    <row r="729" spans="1:2" ht="15" x14ac:dyDescent="0.25">
      <c r="A729" s="20"/>
      <c r="B729" s="20"/>
    </row>
    <row r="730" spans="1:2" ht="15" x14ac:dyDescent="0.25">
      <c r="A730" s="20"/>
      <c r="B730" s="20"/>
    </row>
    <row r="731" spans="1:2" ht="15" x14ac:dyDescent="0.25">
      <c r="A731" s="20"/>
      <c r="B731" s="20"/>
    </row>
    <row r="732" spans="1:2" ht="15" x14ac:dyDescent="0.25">
      <c r="A732" s="20"/>
      <c r="B732" s="20"/>
    </row>
    <row r="733" spans="1:2" ht="15" x14ac:dyDescent="0.25">
      <c r="A733" s="20"/>
      <c r="B733" s="20"/>
    </row>
    <row r="734" spans="1:2" ht="15" x14ac:dyDescent="0.25">
      <c r="A734" s="20"/>
      <c r="B734" s="20"/>
    </row>
    <row r="735" spans="1:2" ht="15" x14ac:dyDescent="0.25">
      <c r="A735" s="20"/>
      <c r="B735" s="20"/>
    </row>
    <row r="736" spans="1:2" ht="15" x14ac:dyDescent="0.25">
      <c r="A736" s="20"/>
      <c r="B736" s="20"/>
    </row>
    <row r="737" spans="1:2" ht="15" x14ac:dyDescent="0.25">
      <c r="A737" s="20"/>
      <c r="B737" s="20"/>
    </row>
    <row r="738" spans="1:2" ht="15" x14ac:dyDescent="0.25">
      <c r="A738" s="20"/>
      <c r="B738" s="20"/>
    </row>
    <row r="739" spans="1:2" ht="15" x14ac:dyDescent="0.25">
      <c r="A739" s="20"/>
      <c r="B739" s="20"/>
    </row>
    <row r="740" spans="1:2" ht="15" x14ac:dyDescent="0.25">
      <c r="A740" s="20"/>
      <c r="B740" s="20"/>
    </row>
    <row r="741" spans="1:2" ht="15" x14ac:dyDescent="0.25">
      <c r="A741" s="20"/>
      <c r="B741" s="20"/>
    </row>
    <row r="742" spans="1:2" ht="15" x14ac:dyDescent="0.25">
      <c r="A742" s="20"/>
      <c r="B742" s="20"/>
    </row>
    <row r="743" spans="1:2" ht="15" x14ac:dyDescent="0.25">
      <c r="A743" s="20"/>
      <c r="B743" s="20"/>
    </row>
    <row r="744" spans="1:2" ht="15" x14ac:dyDescent="0.25">
      <c r="A744" s="20"/>
      <c r="B744" s="20"/>
    </row>
    <row r="745" spans="1:2" ht="15" x14ac:dyDescent="0.25">
      <c r="A745" s="20"/>
      <c r="B745" s="20"/>
    </row>
    <row r="746" spans="1:2" ht="15" x14ac:dyDescent="0.25">
      <c r="A746" s="20"/>
      <c r="B746" s="20"/>
    </row>
    <row r="747" spans="1:2" ht="15" x14ac:dyDescent="0.25">
      <c r="A747" s="20"/>
      <c r="B747" s="20"/>
    </row>
    <row r="748" spans="1:2" ht="15" x14ac:dyDescent="0.25">
      <c r="A748" s="20"/>
      <c r="B748" s="20"/>
    </row>
    <row r="749" spans="1:2" ht="15" x14ac:dyDescent="0.25">
      <c r="A749" s="20"/>
      <c r="B749" s="20"/>
    </row>
    <row r="750" spans="1:2" ht="15" x14ac:dyDescent="0.25">
      <c r="A750" s="20"/>
      <c r="B750" s="20"/>
    </row>
    <row r="751" spans="1:2" ht="15" x14ac:dyDescent="0.25">
      <c r="A751" s="20"/>
      <c r="B751" s="20"/>
    </row>
    <row r="752" spans="1:2" ht="15" x14ac:dyDescent="0.25">
      <c r="A752" s="20"/>
      <c r="B752" s="20"/>
    </row>
    <row r="753" spans="1:2" ht="15" x14ac:dyDescent="0.25">
      <c r="A753" s="20"/>
      <c r="B753" s="20"/>
    </row>
    <row r="754" spans="1:2" ht="15" x14ac:dyDescent="0.25">
      <c r="A754" s="20"/>
      <c r="B754" s="20"/>
    </row>
    <row r="755" spans="1:2" ht="15" x14ac:dyDescent="0.25">
      <c r="A755" s="20"/>
      <c r="B755" s="20"/>
    </row>
    <row r="756" spans="1:2" ht="15" x14ac:dyDescent="0.25">
      <c r="A756" s="20"/>
      <c r="B756" s="20"/>
    </row>
    <row r="757" spans="1:2" ht="15" x14ac:dyDescent="0.25">
      <c r="A757" s="20"/>
      <c r="B757" s="20"/>
    </row>
    <row r="758" spans="1:2" ht="15" x14ac:dyDescent="0.25">
      <c r="A758" s="20"/>
      <c r="B758" s="20"/>
    </row>
    <row r="759" spans="1:2" ht="15" x14ac:dyDescent="0.25">
      <c r="A759" s="20"/>
      <c r="B759" s="20"/>
    </row>
    <row r="760" spans="1:2" ht="15" x14ac:dyDescent="0.25">
      <c r="A760" s="20"/>
      <c r="B760" s="20"/>
    </row>
    <row r="761" spans="1:2" ht="15" x14ac:dyDescent="0.25">
      <c r="A761" s="20"/>
      <c r="B761" s="20"/>
    </row>
    <row r="762" spans="1:2" ht="15" x14ac:dyDescent="0.25">
      <c r="A762" s="20"/>
      <c r="B762" s="20"/>
    </row>
    <row r="763" spans="1:2" ht="15" x14ac:dyDescent="0.25">
      <c r="A763" s="20"/>
      <c r="B763" s="20"/>
    </row>
    <row r="764" spans="1:2" ht="15" x14ac:dyDescent="0.25">
      <c r="A764" s="20"/>
      <c r="B764" s="20"/>
    </row>
    <row r="765" spans="1:2" ht="15" x14ac:dyDescent="0.25">
      <c r="A765" s="20"/>
      <c r="B765" s="20"/>
    </row>
    <row r="766" spans="1:2" ht="15" x14ac:dyDescent="0.25">
      <c r="A766" s="20"/>
      <c r="B766" s="20"/>
    </row>
    <row r="767" spans="1:2" ht="15" x14ac:dyDescent="0.25">
      <c r="A767" s="20"/>
      <c r="B767" s="20"/>
    </row>
    <row r="768" spans="1:2" ht="15" x14ac:dyDescent="0.25">
      <c r="A768" s="20"/>
      <c r="B768" s="20"/>
    </row>
    <row r="769" spans="1:2" ht="15" x14ac:dyDescent="0.25">
      <c r="A769" s="20"/>
      <c r="B769" s="20"/>
    </row>
    <row r="770" spans="1:2" ht="15" x14ac:dyDescent="0.25">
      <c r="A770" s="20"/>
      <c r="B770" s="20"/>
    </row>
    <row r="771" spans="1:2" ht="15" x14ac:dyDescent="0.25">
      <c r="A771" s="20"/>
      <c r="B771" s="20"/>
    </row>
    <row r="772" spans="1:2" ht="15" x14ac:dyDescent="0.25">
      <c r="A772" s="20"/>
      <c r="B772" s="20"/>
    </row>
    <row r="773" spans="1:2" ht="15" x14ac:dyDescent="0.25">
      <c r="A773" s="20"/>
      <c r="B773" s="20"/>
    </row>
    <row r="774" spans="1:2" ht="15" x14ac:dyDescent="0.25">
      <c r="A774" s="20"/>
      <c r="B774" s="20"/>
    </row>
    <row r="775" spans="1:2" ht="15" x14ac:dyDescent="0.25">
      <c r="A775" s="20"/>
      <c r="B775" s="20"/>
    </row>
    <row r="776" spans="1:2" ht="15" x14ac:dyDescent="0.25">
      <c r="A776" s="20"/>
      <c r="B776" s="20"/>
    </row>
    <row r="777" spans="1:2" ht="15" x14ac:dyDescent="0.25">
      <c r="A777" s="20"/>
      <c r="B777" s="20"/>
    </row>
    <row r="778" spans="1:2" ht="15" x14ac:dyDescent="0.25">
      <c r="A778" s="20"/>
      <c r="B778" s="20"/>
    </row>
    <row r="779" spans="1:2" ht="15" x14ac:dyDescent="0.25">
      <c r="A779" s="20"/>
      <c r="B779" s="20"/>
    </row>
    <row r="780" spans="1:2" ht="15" x14ac:dyDescent="0.25">
      <c r="A780" s="20"/>
      <c r="B780" s="20"/>
    </row>
    <row r="781" spans="1:2" ht="15" x14ac:dyDescent="0.25">
      <c r="A781" s="20"/>
      <c r="B781" s="20"/>
    </row>
    <row r="782" spans="1:2" ht="15" x14ac:dyDescent="0.25">
      <c r="A782" s="20"/>
      <c r="B782" s="20"/>
    </row>
    <row r="783" spans="1:2" ht="15" x14ac:dyDescent="0.25">
      <c r="A783" s="20"/>
      <c r="B783" s="20"/>
    </row>
    <row r="784" spans="1:2" ht="15" x14ac:dyDescent="0.25">
      <c r="A784" s="20"/>
      <c r="B784" s="20"/>
    </row>
    <row r="785" spans="1:2" ht="15" x14ac:dyDescent="0.25">
      <c r="A785" s="20"/>
      <c r="B785" s="20"/>
    </row>
    <row r="786" spans="1:2" ht="15" x14ac:dyDescent="0.25">
      <c r="A786" s="20"/>
      <c r="B786" s="20"/>
    </row>
    <row r="787" spans="1:2" ht="15" x14ac:dyDescent="0.25">
      <c r="A787" s="20"/>
      <c r="B787" s="20"/>
    </row>
    <row r="788" spans="1:2" ht="15" x14ac:dyDescent="0.25">
      <c r="A788" s="20"/>
      <c r="B788" s="20"/>
    </row>
    <row r="789" spans="1:2" ht="15" x14ac:dyDescent="0.25">
      <c r="A789" s="20"/>
      <c r="B789" s="20"/>
    </row>
    <row r="790" spans="1:2" ht="15" x14ac:dyDescent="0.25">
      <c r="A790" s="20"/>
      <c r="B790" s="20"/>
    </row>
    <row r="791" spans="1:2" ht="15" x14ac:dyDescent="0.25">
      <c r="A791" s="20"/>
      <c r="B791" s="20"/>
    </row>
    <row r="792" spans="1:2" ht="15" x14ac:dyDescent="0.25">
      <c r="A792" s="20"/>
      <c r="B792" s="20"/>
    </row>
    <row r="793" spans="1:2" ht="15" x14ac:dyDescent="0.25">
      <c r="A793" s="20"/>
      <c r="B793" s="20"/>
    </row>
    <row r="794" spans="1:2" ht="15" x14ac:dyDescent="0.25">
      <c r="A794" s="20"/>
      <c r="B794" s="20"/>
    </row>
    <row r="795" spans="1:2" ht="15" x14ac:dyDescent="0.25">
      <c r="A795" s="20"/>
      <c r="B795" s="20"/>
    </row>
    <row r="796" spans="1:2" ht="15" x14ac:dyDescent="0.25">
      <c r="A796" s="20"/>
      <c r="B796" s="20"/>
    </row>
    <row r="797" spans="1:2" ht="15" x14ac:dyDescent="0.25">
      <c r="A797" s="20"/>
      <c r="B797" s="20"/>
    </row>
    <row r="798" spans="1:2" ht="15" x14ac:dyDescent="0.25">
      <c r="A798" s="20"/>
      <c r="B798" s="20"/>
    </row>
    <row r="799" spans="1:2" ht="15" x14ac:dyDescent="0.25">
      <c r="A799" s="20"/>
      <c r="B799" s="20"/>
    </row>
    <row r="800" spans="1:2" ht="15" x14ac:dyDescent="0.25">
      <c r="A800" s="20"/>
      <c r="B800" s="20"/>
    </row>
    <row r="801" spans="1:2" ht="15" x14ac:dyDescent="0.25">
      <c r="A801" s="20"/>
      <c r="B801" s="20"/>
    </row>
    <row r="802" spans="1:2" ht="15" x14ac:dyDescent="0.25">
      <c r="A802" s="20"/>
      <c r="B802" s="20"/>
    </row>
    <row r="803" spans="1:2" ht="15" x14ac:dyDescent="0.25">
      <c r="A803" s="20"/>
      <c r="B803" s="20"/>
    </row>
    <row r="804" spans="1:2" ht="15" x14ac:dyDescent="0.25">
      <c r="A804" s="20"/>
      <c r="B804" s="20"/>
    </row>
    <row r="805" spans="1:2" ht="15" x14ac:dyDescent="0.25">
      <c r="A805" s="20"/>
      <c r="B805" s="20"/>
    </row>
    <row r="806" spans="1:2" ht="15" x14ac:dyDescent="0.25">
      <c r="A806" s="20"/>
      <c r="B806" s="20"/>
    </row>
    <row r="807" spans="1:2" ht="15" x14ac:dyDescent="0.25">
      <c r="A807" s="20"/>
      <c r="B807" s="20"/>
    </row>
    <row r="808" spans="1:2" ht="15" x14ac:dyDescent="0.25">
      <c r="A808" s="20"/>
      <c r="B808" s="20"/>
    </row>
    <row r="809" spans="1:2" ht="15" x14ac:dyDescent="0.25">
      <c r="A809" s="20"/>
      <c r="B809" s="20"/>
    </row>
    <row r="810" spans="1:2" ht="15" x14ac:dyDescent="0.25">
      <c r="A810" s="20"/>
      <c r="B810" s="20"/>
    </row>
    <row r="811" spans="1:2" ht="15" x14ac:dyDescent="0.25">
      <c r="A811" s="20"/>
      <c r="B811" s="20"/>
    </row>
    <row r="812" spans="1:2" ht="15" x14ac:dyDescent="0.25">
      <c r="A812" s="20"/>
      <c r="B812" s="20"/>
    </row>
    <row r="813" spans="1:2" ht="15" x14ac:dyDescent="0.25">
      <c r="A813" s="20"/>
      <c r="B813" s="20"/>
    </row>
    <row r="814" spans="1:2" ht="15" x14ac:dyDescent="0.25">
      <c r="A814" s="20"/>
      <c r="B814" s="20"/>
    </row>
    <row r="815" spans="1:2" ht="15" x14ac:dyDescent="0.25">
      <c r="A815" s="20"/>
      <c r="B815" s="20"/>
    </row>
    <row r="816" spans="1:2" ht="15" x14ac:dyDescent="0.25">
      <c r="A816" s="20"/>
      <c r="B816" s="20"/>
    </row>
    <row r="817" spans="1:2" ht="15" x14ac:dyDescent="0.25">
      <c r="A817" s="20"/>
      <c r="B817" s="20"/>
    </row>
    <row r="818" spans="1:2" ht="15" x14ac:dyDescent="0.25">
      <c r="A818" s="20"/>
      <c r="B818" s="20"/>
    </row>
    <row r="819" spans="1:2" ht="15" x14ac:dyDescent="0.25">
      <c r="A819" s="20"/>
      <c r="B819" s="20"/>
    </row>
    <row r="820" spans="1:2" ht="15" x14ac:dyDescent="0.25">
      <c r="A820" s="20"/>
      <c r="B820" s="20"/>
    </row>
    <row r="821" spans="1:2" ht="15" x14ac:dyDescent="0.25">
      <c r="A821" s="20"/>
      <c r="B821" s="20"/>
    </row>
    <row r="822" spans="1:2" ht="15" x14ac:dyDescent="0.25">
      <c r="A822" s="20"/>
      <c r="B822" s="20"/>
    </row>
    <row r="823" spans="1:2" ht="15" x14ac:dyDescent="0.25">
      <c r="A823" s="20"/>
      <c r="B823" s="20"/>
    </row>
    <row r="824" spans="1:2" ht="15" x14ac:dyDescent="0.25">
      <c r="A824" s="20"/>
      <c r="B824" s="20"/>
    </row>
    <row r="825" spans="1:2" ht="15" x14ac:dyDescent="0.25">
      <c r="A825" s="20"/>
      <c r="B825" s="20"/>
    </row>
    <row r="826" spans="1:2" ht="15" x14ac:dyDescent="0.25">
      <c r="A826" s="20"/>
      <c r="B826" s="20"/>
    </row>
    <row r="827" spans="1:2" ht="15" x14ac:dyDescent="0.25">
      <c r="A827" s="20"/>
      <c r="B827" s="20"/>
    </row>
    <row r="828" spans="1:2" ht="15" x14ac:dyDescent="0.25">
      <c r="A828" s="20"/>
      <c r="B828" s="20"/>
    </row>
    <row r="829" spans="1:2" ht="15" x14ac:dyDescent="0.25">
      <c r="A829" s="20"/>
      <c r="B829" s="20"/>
    </row>
    <row r="830" spans="1:2" ht="15" x14ac:dyDescent="0.25">
      <c r="A830" s="20"/>
      <c r="B830" s="20"/>
    </row>
    <row r="831" spans="1:2" ht="15" x14ac:dyDescent="0.25">
      <c r="A831" s="20"/>
      <c r="B831" s="20"/>
    </row>
    <row r="832" spans="1:2" ht="15" x14ac:dyDescent="0.25">
      <c r="A832" s="20"/>
      <c r="B832" s="20"/>
    </row>
    <row r="833" spans="1:2" ht="15" x14ac:dyDescent="0.25">
      <c r="A833" s="20"/>
      <c r="B833" s="20"/>
    </row>
    <row r="834" spans="1:2" ht="15" x14ac:dyDescent="0.25">
      <c r="A834" s="20"/>
      <c r="B834" s="20"/>
    </row>
    <row r="835" spans="1:2" ht="15" x14ac:dyDescent="0.25">
      <c r="A835" s="20"/>
      <c r="B835" s="20"/>
    </row>
    <row r="836" spans="1:2" ht="15" x14ac:dyDescent="0.25">
      <c r="A836" s="20"/>
      <c r="B836" s="20"/>
    </row>
    <row r="837" spans="1:2" ht="15" x14ac:dyDescent="0.25">
      <c r="A837" s="20"/>
      <c r="B837" s="20"/>
    </row>
    <row r="838" spans="1:2" ht="15" x14ac:dyDescent="0.25">
      <c r="A838" s="20"/>
      <c r="B838" s="20"/>
    </row>
    <row r="839" spans="1:2" ht="15" x14ac:dyDescent="0.25">
      <c r="A839" s="20"/>
      <c r="B839" s="20"/>
    </row>
    <row r="840" spans="1:2" ht="15" x14ac:dyDescent="0.25">
      <c r="A840" s="20"/>
      <c r="B840" s="20"/>
    </row>
    <row r="841" spans="1:2" ht="15" x14ac:dyDescent="0.25">
      <c r="A841" s="20"/>
      <c r="B841" s="20"/>
    </row>
    <row r="842" spans="1:2" ht="15" x14ac:dyDescent="0.25">
      <c r="A842" s="20"/>
      <c r="B842" s="20"/>
    </row>
    <row r="843" spans="1:2" ht="15" x14ac:dyDescent="0.25">
      <c r="A843" s="20"/>
      <c r="B843" s="20"/>
    </row>
    <row r="844" spans="1:2" ht="15" x14ac:dyDescent="0.25">
      <c r="A844" s="20"/>
      <c r="B844" s="20"/>
    </row>
    <row r="845" spans="1:2" ht="15" x14ac:dyDescent="0.25">
      <c r="A845" s="20"/>
      <c r="B845" s="20"/>
    </row>
    <row r="846" spans="1:2" ht="15" x14ac:dyDescent="0.25">
      <c r="A846" s="20"/>
      <c r="B846" s="20"/>
    </row>
    <row r="847" spans="1:2" ht="15" x14ac:dyDescent="0.25">
      <c r="A847" s="20"/>
      <c r="B847" s="20"/>
    </row>
    <row r="848" spans="1:2" ht="15" x14ac:dyDescent="0.25">
      <c r="A848" s="20"/>
      <c r="B848" s="20"/>
    </row>
    <row r="849" spans="1:2" ht="15" x14ac:dyDescent="0.25">
      <c r="A849" s="20"/>
      <c r="B849" s="20"/>
    </row>
    <row r="850" spans="1:2" ht="15" x14ac:dyDescent="0.25">
      <c r="A850" s="20"/>
      <c r="B850" s="20"/>
    </row>
    <row r="851" spans="1:2" ht="15" x14ac:dyDescent="0.25">
      <c r="A851" s="20"/>
      <c r="B851" s="20"/>
    </row>
    <row r="852" spans="1:2" ht="15" x14ac:dyDescent="0.25">
      <c r="A852" s="20"/>
      <c r="B852" s="20"/>
    </row>
    <row r="853" spans="1:2" ht="15" x14ac:dyDescent="0.25">
      <c r="A853" s="20"/>
      <c r="B853" s="20"/>
    </row>
    <row r="854" spans="1:2" ht="15" x14ac:dyDescent="0.25">
      <c r="A854" s="20"/>
      <c r="B854" s="20"/>
    </row>
    <row r="855" spans="1:2" ht="15" x14ac:dyDescent="0.25">
      <c r="A855" s="20"/>
      <c r="B855" s="20"/>
    </row>
    <row r="856" spans="1:2" ht="15" x14ac:dyDescent="0.25">
      <c r="A856" s="20"/>
      <c r="B856" s="20"/>
    </row>
    <row r="857" spans="1:2" ht="15" x14ac:dyDescent="0.25">
      <c r="A857" s="20"/>
      <c r="B857" s="20"/>
    </row>
    <row r="858" spans="1:2" ht="15" x14ac:dyDescent="0.25">
      <c r="A858" s="20"/>
      <c r="B858" s="20"/>
    </row>
    <row r="859" spans="1:2" ht="15" x14ac:dyDescent="0.25">
      <c r="A859" s="20"/>
      <c r="B859" s="20"/>
    </row>
    <row r="860" spans="1:2" ht="15" x14ac:dyDescent="0.25">
      <c r="A860" s="20"/>
      <c r="B860" s="20"/>
    </row>
    <row r="861" spans="1:2" ht="15" x14ac:dyDescent="0.25">
      <c r="A861" s="20"/>
      <c r="B861" s="20"/>
    </row>
    <row r="862" spans="1:2" ht="15" x14ac:dyDescent="0.25">
      <c r="A862" s="20"/>
      <c r="B862" s="20"/>
    </row>
    <row r="863" spans="1:2" ht="15" x14ac:dyDescent="0.25">
      <c r="A863" s="20"/>
      <c r="B863" s="20"/>
    </row>
    <row r="864" spans="1:2" ht="15" x14ac:dyDescent="0.25">
      <c r="A864" s="20"/>
      <c r="B864" s="20"/>
    </row>
    <row r="865" spans="1:2" ht="15" x14ac:dyDescent="0.25">
      <c r="A865" s="20"/>
      <c r="B865" s="20"/>
    </row>
    <row r="866" spans="1:2" ht="15" x14ac:dyDescent="0.25">
      <c r="A866" s="20"/>
      <c r="B866" s="20"/>
    </row>
    <row r="867" spans="1:2" ht="15" x14ac:dyDescent="0.25">
      <c r="A867" s="20"/>
      <c r="B867" s="20"/>
    </row>
    <row r="868" spans="1:2" ht="15" x14ac:dyDescent="0.25">
      <c r="A868" s="20"/>
      <c r="B868" s="20"/>
    </row>
    <row r="869" spans="1:2" ht="15" x14ac:dyDescent="0.25">
      <c r="A869" s="20"/>
      <c r="B869" s="20"/>
    </row>
    <row r="870" spans="1:2" ht="15" x14ac:dyDescent="0.25">
      <c r="A870" s="20"/>
      <c r="B870" s="20"/>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showGridLines="0" workbookViewId="0"/>
  </sheetViews>
  <sheetFormatPr defaultRowHeight="15" x14ac:dyDescent="0.2"/>
  <cols>
    <col min="1" max="1" width="46.88671875" customWidth="1"/>
    <col min="2" max="2" width="11.5546875" customWidth="1"/>
    <col min="3" max="3" width="11.6640625" customWidth="1"/>
  </cols>
  <sheetData>
    <row r="1" spans="1:8" ht="15.75" x14ac:dyDescent="0.25">
      <c r="B1" s="13"/>
      <c r="C1" s="13"/>
      <c r="D1" s="13"/>
    </row>
    <row r="2" spans="1:8" ht="15.75" x14ac:dyDescent="0.25">
      <c r="A2" s="1" t="str">
        <f ca="1">"Table "&amp;G2&amp;": "&amp;VLOOKUP(VALUE(G2),'Table Index'!$A$5:$B$25,2,FALSE)</f>
        <v>Table 2.6: Research Degree Completions by ethnicity 2010-2016</v>
      </c>
      <c r="B2" s="13"/>
      <c r="C2" s="2"/>
      <c r="D2" s="13"/>
      <c r="G2" s="127" t="str">
        <f ca="1">MID(CELL("filename",G2),FIND("]",CELL("filename",G2))+1,255)</f>
        <v>2.6</v>
      </c>
    </row>
    <row r="3" spans="1:8" ht="15.75" x14ac:dyDescent="0.25">
      <c r="A3" s="2"/>
      <c r="B3" s="13"/>
      <c r="C3" s="13"/>
      <c r="D3" s="13"/>
    </row>
    <row r="5" spans="1:8" ht="15.75" thickBot="1" x14ac:dyDescent="0.25">
      <c r="A5" s="33" t="s">
        <v>90</v>
      </c>
      <c r="B5" s="39">
        <v>2011</v>
      </c>
      <c r="C5" s="39">
        <v>2012</v>
      </c>
      <c r="D5" s="40">
        <v>2013</v>
      </c>
      <c r="E5" s="40">
        <v>2014</v>
      </c>
      <c r="F5" s="40">
        <v>2015</v>
      </c>
      <c r="G5" s="40">
        <v>2016</v>
      </c>
    </row>
    <row r="6" spans="1:8" ht="15.75" thickTop="1" x14ac:dyDescent="0.2">
      <c r="A6" s="35" t="s">
        <v>122</v>
      </c>
      <c r="B6" s="36">
        <v>2217</v>
      </c>
      <c r="C6" s="36">
        <v>2409</v>
      </c>
      <c r="D6" s="36">
        <v>2436</v>
      </c>
      <c r="E6" s="36">
        <v>2609</v>
      </c>
      <c r="F6" s="36">
        <v>2567</v>
      </c>
      <c r="G6" s="36">
        <v>2523</v>
      </c>
    </row>
    <row r="7" spans="1:8" x14ac:dyDescent="0.2">
      <c r="A7" s="37" t="s">
        <v>123</v>
      </c>
      <c r="B7" s="38">
        <v>196</v>
      </c>
      <c r="C7" s="38">
        <v>200</v>
      </c>
      <c r="D7" s="38">
        <v>279</v>
      </c>
      <c r="E7" s="38">
        <v>268</v>
      </c>
      <c r="F7" s="38">
        <v>261</v>
      </c>
      <c r="G7" s="38">
        <v>273</v>
      </c>
    </row>
    <row r="8" spans="1:8" x14ac:dyDescent="0.2">
      <c r="A8" s="35" t="s">
        <v>124</v>
      </c>
      <c r="B8" s="35">
        <v>110</v>
      </c>
      <c r="C8" s="35">
        <v>108</v>
      </c>
      <c r="D8" s="35">
        <v>137</v>
      </c>
      <c r="E8" s="35">
        <v>120</v>
      </c>
      <c r="F8" s="35">
        <v>131</v>
      </c>
      <c r="G8" s="35">
        <v>141</v>
      </c>
    </row>
    <row r="9" spans="1:8" x14ac:dyDescent="0.2">
      <c r="A9" s="37" t="s">
        <v>125</v>
      </c>
      <c r="B9" s="37">
        <v>897</v>
      </c>
      <c r="C9" s="37">
        <v>954</v>
      </c>
      <c r="D9" s="37">
        <v>1031</v>
      </c>
      <c r="E9" s="37">
        <v>1035</v>
      </c>
      <c r="F9" s="37">
        <v>1084</v>
      </c>
      <c r="G9" s="37">
        <v>1033</v>
      </c>
    </row>
    <row r="10" spans="1:8" x14ac:dyDescent="0.2">
      <c r="A10" s="35" t="s">
        <v>127</v>
      </c>
      <c r="B10" s="35">
        <v>107</v>
      </c>
      <c r="C10" s="35">
        <v>144</v>
      </c>
      <c r="D10" s="35">
        <v>168</v>
      </c>
      <c r="E10" s="35">
        <v>198</v>
      </c>
      <c r="F10" s="35">
        <v>188</v>
      </c>
      <c r="G10" s="35">
        <v>192</v>
      </c>
    </row>
    <row r="11" spans="1:8" x14ac:dyDescent="0.2">
      <c r="A11" s="37" t="s">
        <v>128</v>
      </c>
      <c r="B11" s="37">
        <v>201</v>
      </c>
      <c r="C11" s="37">
        <v>186</v>
      </c>
      <c r="D11" s="37">
        <v>202</v>
      </c>
      <c r="E11" s="37">
        <v>272</v>
      </c>
      <c r="F11" s="37">
        <v>258</v>
      </c>
      <c r="G11" s="37">
        <v>257</v>
      </c>
    </row>
    <row r="12" spans="1:8" x14ac:dyDescent="0.2">
      <c r="A12" s="77" t="s">
        <v>131</v>
      </c>
      <c r="B12" s="77">
        <v>3598</v>
      </c>
      <c r="C12" s="77">
        <v>3853</v>
      </c>
      <c r="D12" s="77">
        <v>4023</v>
      </c>
      <c r="E12" s="77">
        <v>3975</v>
      </c>
      <c r="F12" s="77">
        <v>3992</v>
      </c>
      <c r="G12" s="77">
        <v>4096</v>
      </c>
    </row>
    <row r="15" spans="1:8" x14ac:dyDescent="0.2">
      <c r="A15" s="79" t="s">
        <v>126</v>
      </c>
      <c r="B15" s="79"/>
      <c r="C15" s="79"/>
      <c r="D15" s="79"/>
      <c r="E15" s="79"/>
      <c r="F15" s="79"/>
      <c r="G15" s="79"/>
      <c r="H15" s="79"/>
    </row>
    <row r="16" spans="1:8" x14ac:dyDescent="0.2">
      <c r="A16" s="79"/>
      <c r="B16" s="79"/>
      <c r="C16" s="79"/>
      <c r="D16" s="79"/>
      <c r="E16" s="79"/>
      <c r="F16" s="79"/>
      <c r="G16" s="79"/>
      <c r="H16" s="79"/>
    </row>
    <row r="17" spans="1:8" x14ac:dyDescent="0.2">
      <c r="A17" s="79" t="s">
        <v>129</v>
      </c>
      <c r="B17" s="79"/>
      <c r="C17" s="79"/>
      <c r="D17" s="79"/>
      <c r="E17" s="79"/>
      <c r="F17" s="79"/>
      <c r="G17" s="79"/>
      <c r="H17" s="79"/>
    </row>
    <row r="18" spans="1:8" x14ac:dyDescent="0.2">
      <c r="A18" s="53"/>
      <c r="B18" s="53"/>
      <c r="C18" s="53"/>
      <c r="D18" s="53"/>
    </row>
    <row r="19" spans="1:8" x14ac:dyDescent="0.2">
      <c r="A19" s="53"/>
      <c r="B19" s="53"/>
      <c r="C19" s="53"/>
      <c r="D19" s="53"/>
    </row>
    <row r="20" spans="1:8" x14ac:dyDescent="0.2">
      <c r="A20" s="53"/>
      <c r="B20" s="53"/>
      <c r="C20" s="53"/>
      <c r="D20" s="53"/>
    </row>
    <row r="21" spans="1:8" x14ac:dyDescent="0.2">
      <c r="A21" s="53"/>
      <c r="B21" s="53"/>
      <c r="C21" s="53"/>
      <c r="D21" s="53"/>
    </row>
    <row r="22" spans="1:8" x14ac:dyDescent="0.2">
      <c r="A22" s="53"/>
    </row>
    <row r="23" spans="1:8" x14ac:dyDescent="0.2">
      <c r="A23" s="53"/>
    </row>
    <row r="24" spans="1:8" x14ac:dyDescent="0.2">
      <c r="A24" s="53"/>
    </row>
    <row r="25" spans="1:8" x14ac:dyDescent="0.2">
      <c r="A25" s="53"/>
    </row>
    <row r="26" spans="1:8" x14ac:dyDescent="0.2">
      <c r="A26" s="53"/>
    </row>
    <row r="27" spans="1:8" x14ac:dyDescent="0.2">
      <c r="A27" s="53"/>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1"/>
  <sheetViews>
    <sheetView showGridLines="0" workbookViewId="0"/>
  </sheetViews>
  <sheetFormatPr defaultRowHeight="15" x14ac:dyDescent="0.2"/>
  <cols>
    <col min="1" max="1" width="46.88671875" customWidth="1"/>
    <col min="2" max="2" width="30.33203125" customWidth="1"/>
  </cols>
  <sheetData>
    <row r="1" spans="1:14" ht="15.75" x14ac:dyDescent="0.25">
      <c r="B1" s="13"/>
    </row>
    <row r="2" spans="1:14" ht="15.75" x14ac:dyDescent="0.25">
      <c r="A2" s="1" t="str">
        <f ca="1">"Table "&amp;E2&amp;": "&amp;VLOOKUP(VALUE(E2),'Table Index'!$A$5:$B$25,2,FALSE)</f>
        <v>Table 2.7: Aggregated Research Degree Completion types by broad field of study and TEO 2013-2016</v>
      </c>
      <c r="B2" s="13"/>
      <c r="C2" s="41"/>
      <c r="E2" s="127" t="str">
        <f ca="1">MID(CELL("filename",E2),FIND("]",CELL("filename",E2))+1,255)</f>
        <v>2.7</v>
      </c>
    </row>
    <row r="3" spans="1:14" ht="15" customHeight="1" x14ac:dyDescent="0.25">
      <c r="A3" s="2"/>
      <c r="B3" s="13"/>
      <c r="C3" s="1"/>
    </row>
    <row r="4" spans="1:14" x14ac:dyDescent="0.2">
      <c r="C4" s="41"/>
    </row>
    <row r="5" spans="1:14" ht="15.75" thickBot="1" x14ac:dyDescent="0.25">
      <c r="A5" s="33" t="s">
        <v>132</v>
      </c>
      <c r="B5" s="34" t="s">
        <v>91</v>
      </c>
      <c r="C5" s="34" t="s">
        <v>89</v>
      </c>
      <c r="D5" s="34" t="s">
        <v>145</v>
      </c>
      <c r="E5" s="34" t="s">
        <v>172</v>
      </c>
      <c r="F5" s="34" t="s">
        <v>182</v>
      </c>
      <c r="G5" s="64"/>
      <c r="H5" s="64"/>
      <c r="I5" s="64"/>
      <c r="J5" s="59"/>
      <c r="K5" s="59"/>
      <c r="L5" s="59"/>
      <c r="M5" s="59"/>
      <c r="N5" s="59"/>
    </row>
    <row r="6" spans="1:14" ht="15.75" thickTop="1" x14ac:dyDescent="0.2">
      <c r="A6" s="75" t="s">
        <v>107</v>
      </c>
      <c r="B6" s="74" t="s">
        <v>101</v>
      </c>
      <c r="C6" s="74">
        <v>33</v>
      </c>
      <c r="D6" s="170">
        <v>24</v>
      </c>
      <c r="E6" s="170">
        <v>26</v>
      </c>
      <c r="F6" s="170">
        <v>23</v>
      </c>
      <c r="G6" s="64"/>
      <c r="H6" s="64"/>
      <c r="I6" s="65"/>
      <c r="J6" s="64"/>
      <c r="K6" s="64"/>
      <c r="L6" s="59"/>
      <c r="M6" s="59"/>
      <c r="N6" s="59"/>
    </row>
    <row r="7" spans="1:14" x14ac:dyDescent="0.2">
      <c r="A7" s="70"/>
      <c r="B7" s="69" t="s">
        <v>96</v>
      </c>
      <c r="C7" s="69">
        <v>32</v>
      </c>
      <c r="D7" s="171">
        <v>36</v>
      </c>
      <c r="E7" s="171">
        <v>24</v>
      </c>
      <c r="F7" s="171">
        <v>49</v>
      </c>
      <c r="G7" s="59"/>
      <c r="H7" s="59"/>
      <c r="I7" s="65"/>
      <c r="J7" s="64"/>
      <c r="K7" s="64"/>
      <c r="L7" s="59"/>
      <c r="M7" s="59"/>
      <c r="N7" s="59"/>
    </row>
    <row r="8" spans="1:14" x14ac:dyDescent="0.2">
      <c r="A8" s="75"/>
      <c r="B8" s="74" t="s">
        <v>135</v>
      </c>
      <c r="C8" s="74">
        <v>1</v>
      </c>
      <c r="D8" s="172">
        <v>1</v>
      </c>
      <c r="E8" s="172"/>
      <c r="F8" s="172"/>
      <c r="G8" s="59"/>
      <c r="H8" s="59"/>
      <c r="I8" s="65"/>
      <c r="J8" s="64"/>
      <c r="K8" s="64"/>
      <c r="L8" s="59"/>
      <c r="M8" s="59"/>
      <c r="N8" s="59"/>
    </row>
    <row r="9" spans="1:14" x14ac:dyDescent="0.2">
      <c r="A9" s="70"/>
      <c r="B9" s="69" t="s">
        <v>35</v>
      </c>
      <c r="C9" s="69">
        <v>13</v>
      </c>
      <c r="D9" s="171">
        <v>9</v>
      </c>
      <c r="E9" s="171">
        <v>8</v>
      </c>
      <c r="F9" s="171">
        <v>23</v>
      </c>
      <c r="G9" s="59"/>
      <c r="H9" s="59"/>
      <c r="I9" s="65"/>
      <c r="J9" s="64"/>
      <c r="K9" s="64"/>
      <c r="L9" s="59"/>
      <c r="M9" s="59"/>
      <c r="N9" s="59"/>
    </row>
    <row r="10" spans="1:14" x14ac:dyDescent="0.2">
      <c r="A10" s="75"/>
      <c r="B10" s="74" t="s">
        <v>97</v>
      </c>
      <c r="C10" s="74">
        <v>6</v>
      </c>
      <c r="D10" s="172">
        <v>10</v>
      </c>
      <c r="E10" s="172">
        <v>11</v>
      </c>
      <c r="F10" s="172">
        <v>14</v>
      </c>
      <c r="G10" s="59"/>
      <c r="H10" s="59"/>
      <c r="I10" s="65"/>
      <c r="J10" s="64"/>
      <c r="K10" s="64"/>
      <c r="L10" s="59"/>
      <c r="M10" s="59"/>
      <c r="N10" s="59"/>
    </row>
    <row r="11" spans="1:14" x14ac:dyDescent="0.2">
      <c r="A11" s="70"/>
      <c r="B11" s="69" t="s">
        <v>95</v>
      </c>
      <c r="C11" s="69">
        <v>19</v>
      </c>
      <c r="D11" s="171">
        <v>11</v>
      </c>
      <c r="E11" s="171">
        <v>13</v>
      </c>
      <c r="F11" s="171">
        <v>10</v>
      </c>
      <c r="G11" s="59"/>
      <c r="H11" s="59"/>
      <c r="I11" s="65"/>
      <c r="J11" s="64"/>
      <c r="K11" s="64"/>
      <c r="L11" s="59"/>
      <c r="M11" s="59"/>
      <c r="N11" s="59"/>
    </row>
    <row r="12" spans="1:14" x14ac:dyDescent="0.2">
      <c r="A12" s="75"/>
      <c r="B12" s="74" t="s">
        <v>98</v>
      </c>
      <c r="C12" s="74">
        <v>12</v>
      </c>
      <c r="D12" s="172">
        <v>5</v>
      </c>
      <c r="E12" s="172">
        <v>11</v>
      </c>
      <c r="F12" s="172">
        <v>5</v>
      </c>
      <c r="G12" s="59"/>
      <c r="H12" s="59"/>
      <c r="I12" s="65"/>
      <c r="J12" s="64"/>
      <c r="K12" s="64"/>
      <c r="L12" s="59"/>
      <c r="M12" s="59"/>
      <c r="N12" s="59"/>
    </row>
    <row r="13" spans="1:14" x14ac:dyDescent="0.2">
      <c r="A13" s="70" t="s">
        <v>108</v>
      </c>
      <c r="B13" s="69" t="s">
        <v>101</v>
      </c>
      <c r="C13" s="69">
        <v>5</v>
      </c>
      <c r="D13" s="173"/>
      <c r="E13" s="173">
        <v>7</v>
      </c>
      <c r="F13" s="173">
        <v>4</v>
      </c>
      <c r="G13" s="64"/>
      <c r="H13" s="64"/>
      <c r="I13" s="65"/>
      <c r="J13" s="64"/>
      <c r="K13" s="64"/>
      <c r="L13" s="59"/>
      <c r="M13" s="59"/>
      <c r="N13" s="59"/>
    </row>
    <row r="14" spans="1:14" x14ac:dyDescent="0.2">
      <c r="A14" s="75"/>
      <c r="B14" s="74" t="s">
        <v>96</v>
      </c>
      <c r="C14" s="74">
        <v>2</v>
      </c>
      <c r="D14" s="172">
        <v>4</v>
      </c>
      <c r="E14" s="172">
        <v>9</v>
      </c>
      <c r="F14" s="172">
        <v>1</v>
      </c>
      <c r="G14" s="59"/>
      <c r="H14" s="59"/>
      <c r="I14" s="65"/>
      <c r="J14" s="64"/>
      <c r="K14" s="64"/>
      <c r="L14" s="59"/>
      <c r="M14" s="59"/>
      <c r="N14" s="59"/>
    </row>
    <row r="15" spans="1:14" x14ac:dyDescent="0.2">
      <c r="A15" s="70"/>
      <c r="B15" s="69" t="s">
        <v>35</v>
      </c>
      <c r="C15" s="69">
        <v>91</v>
      </c>
      <c r="D15" s="171">
        <v>96</v>
      </c>
      <c r="E15" s="171">
        <v>92</v>
      </c>
      <c r="F15" s="171">
        <v>102</v>
      </c>
      <c r="G15" s="59"/>
      <c r="H15" s="59"/>
      <c r="I15" s="65"/>
      <c r="J15" s="64"/>
      <c r="K15" s="64"/>
      <c r="L15" s="59"/>
      <c r="M15" s="59"/>
      <c r="N15" s="59"/>
    </row>
    <row r="16" spans="1:14" x14ac:dyDescent="0.2">
      <c r="A16" s="75"/>
      <c r="B16" s="74" t="s">
        <v>102</v>
      </c>
      <c r="C16" s="74">
        <v>51</v>
      </c>
      <c r="D16" s="172">
        <v>38</v>
      </c>
      <c r="E16" s="172">
        <v>55</v>
      </c>
      <c r="F16" s="172">
        <v>43</v>
      </c>
      <c r="G16" s="59"/>
      <c r="H16" s="59"/>
      <c r="I16" s="65"/>
      <c r="J16" s="64"/>
      <c r="K16" s="64"/>
      <c r="L16" s="59"/>
      <c r="M16" s="59"/>
      <c r="N16" s="59"/>
    </row>
    <row r="17" spans="1:14" x14ac:dyDescent="0.2">
      <c r="A17" s="70"/>
      <c r="B17" s="69" t="s">
        <v>98</v>
      </c>
      <c r="C17" s="69">
        <v>98</v>
      </c>
      <c r="D17" s="171">
        <v>99</v>
      </c>
      <c r="E17" s="171">
        <v>106</v>
      </c>
      <c r="F17" s="171">
        <v>114</v>
      </c>
      <c r="G17" s="59"/>
      <c r="H17" s="59"/>
      <c r="I17" s="65"/>
      <c r="J17" s="64"/>
      <c r="K17" s="64"/>
      <c r="L17" s="59"/>
      <c r="M17" s="59"/>
      <c r="N17" s="59"/>
    </row>
    <row r="18" spans="1:14" x14ac:dyDescent="0.2">
      <c r="A18" s="75"/>
      <c r="B18" s="74" t="s">
        <v>99</v>
      </c>
      <c r="C18" s="74"/>
      <c r="D18" s="172"/>
      <c r="E18" s="172"/>
      <c r="F18" s="172"/>
      <c r="G18" s="64"/>
      <c r="H18" s="64"/>
      <c r="I18" s="65"/>
      <c r="J18" s="64"/>
      <c r="K18" s="64"/>
      <c r="L18" s="59"/>
      <c r="M18" s="59"/>
      <c r="N18" s="59"/>
    </row>
    <row r="19" spans="1:14" x14ac:dyDescent="0.2">
      <c r="A19" s="70" t="s">
        <v>109</v>
      </c>
      <c r="B19" s="69" t="s">
        <v>100</v>
      </c>
      <c r="C19" s="69">
        <v>113</v>
      </c>
      <c r="D19" s="173">
        <v>92</v>
      </c>
      <c r="E19" s="173">
        <v>126</v>
      </c>
      <c r="F19" s="173">
        <v>102</v>
      </c>
      <c r="G19" s="59"/>
      <c r="H19" s="59"/>
      <c r="I19" s="65"/>
      <c r="J19" s="64"/>
      <c r="K19" s="64"/>
      <c r="L19" s="59"/>
      <c r="M19" s="59"/>
      <c r="N19" s="59"/>
    </row>
    <row r="20" spans="1:14" x14ac:dyDescent="0.2">
      <c r="A20" s="75"/>
      <c r="B20" s="74" t="s">
        <v>96</v>
      </c>
      <c r="C20" s="74">
        <v>47</v>
      </c>
      <c r="D20" s="172">
        <v>53</v>
      </c>
      <c r="E20" s="172">
        <v>32</v>
      </c>
      <c r="F20" s="172">
        <v>48</v>
      </c>
      <c r="G20" s="59"/>
      <c r="H20" s="59"/>
      <c r="I20" s="65"/>
      <c r="J20" s="64"/>
      <c r="K20" s="64"/>
      <c r="L20" s="59"/>
      <c r="M20" s="59"/>
      <c r="N20" s="59"/>
    </row>
    <row r="21" spans="1:14" x14ac:dyDescent="0.2">
      <c r="A21" s="70"/>
      <c r="B21" s="69" t="s">
        <v>104</v>
      </c>
      <c r="C21" s="69">
        <v>6</v>
      </c>
      <c r="D21" s="171">
        <v>9</v>
      </c>
      <c r="E21" s="171">
        <v>2</v>
      </c>
      <c r="F21" s="171">
        <v>10</v>
      </c>
      <c r="G21" s="59"/>
      <c r="H21" s="59"/>
      <c r="I21" s="65"/>
      <c r="J21" s="64"/>
      <c r="K21" s="64"/>
      <c r="L21" s="59"/>
      <c r="M21" s="59"/>
      <c r="N21" s="59"/>
    </row>
    <row r="22" spans="1:14" x14ac:dyDescent="0.2">
      <c r="A22" s="75"/>
      <c r="B22" s="74" t="s">
        <v>35</v>
      </c>
      <c r="C22" s="74">
        <v>183</v>
      </c>
      <c r="D22" s="172">
        <v>99</v>
      </c>
      <c r="E22" s="172">
        <v>173</v>
      </c>
      <c r="F22" s="172">
        <v>132</v>
      </c>
      <c r="G22" s="59"/>
      <c r="H22" s="59"/>
      <c r="I22" s="65"/>
      <c r="J22" s="64"/>
      <c r="K22" s="64"/>
      <c r="L22" s="59"/>
      <c r="M22" s="59"/>
      <c r="N22" s="59"/>
    </row>
    <row r="23" spans="1:14" x14ac:dyDescent="0.2">
      <c r="A23" s="70"/>
      <c r="B23" s="69" t="s">
        <v>102</v>
      </c>
      <c r="C23" s="69">
        <v>10</v>
      </c>
      <c r="D23" s="171">
        <v>4</v>
      </c>
      <c r="E23" s="171">
        <v>5</v>
      </c>
      <c r="F23" s="171">
        <v>6</v>
      </c>
      <c r="G23" s="59"/>
      <c r="H23" s="59"/>
      <c r="I23" s="65"/>
      <c r="J23" s="64"/>
      <c r="K23" s="64"/>
      <c r="L23" s="59"/>
      <c r="M23" s="59"/>
      <c r="N23" s="59"/>
    </row>
    <row r="24" spans="1:14" x14ac:dyDescent="0.2">
      <c r="A24" s="75"/>
      <c r="B24" s="74" t="s">
        <v>97</v>
      </c>
      <c r="C24" s="74">
        <v>16</v>
      </c>
      <c r="D24" s="172">
        <v>18</v>
      </c>
      <c r="E24" s="172">
        <v>23</v>
      </c>
      <c r="F24" s="172">
        <v>21</v>
      </c>
      <c r="G24" s="59"/>
      <c r="H24" s="59"/>
      <c r="I24" s="65"/>
      <c r="J24" s="64"/>
      <c r="K24" s="64"/>
      <c r="L24" s="59"/>
      <c r="M24" s="59"/>
      <c r="N24" s="59"/>
    </row>
    <row r="25" spans="1:14" x14ac:dyDescent="0.2">
      <c r="A25" s="70"/>
      <c r="B25" s="69" t="s">
        <v>95</v>
      </c>
      <c r="C25" s="69">
        <v>26</v>
      </c>
      <c r="D25" s="171">
        <v>24</v>
      </c>
      <c r="E25" s="171">
        <v>34</v>
      </c>
      <c r="F25" s="171">
        <v>27</v>
      </c>
      <c r="G25" s="59"/>
      <c r="H25" s="59"/>
      <c r="I25" s="65"/>
      <c r="J25" s="64"/>
      <c r="K25" s="64"/>
      <c r="L25" s="59"/>
      <c r="M25" s="59"/>
      <c r="N25" s="59"/>
    </row>
    <row r="26" spans="1:14" x14ac:dyDescent="0.2">
      <c r="A26" s="75"/>
      <c r="B26" s="74" t="s">
        <v>99</v>
      </c>
      <c r="C26" s="74">
        <v>23</v>
      </c>
      <c r="D26" s="172">
        <v>9</v>
      </c>
      <c r="E26" s="172">
        <v>26</v>
      </c>
      <c r="F26" s="172">
        <v>20</v>
      </c>
      <c r="G26" s="59"/>
      <c r="H26" s="59"/>
      <c r="I26" s="65"/>
      <c r="J26" s="64"/>
      <c r="K26" s="64"/>
      <c r="L26" s="59"/>
      <c r="M26" s="59"/>
      <c r="N26" s="59"/>
    </row>
    <row r="27" spans="1:14" x14ac:dyDescent="0.2">
      <c r="A27" s="70"/>
      <c r="B27" s="69" t="s">
        <v>98</v>
      </c>
      <c r="C27" s="69">
        <v>42</v>
      </c>
      <c r="D27" s="171">
        <v>88</v>
      </c>
      <c r="E27" s="171">
        <v>55</v>
      </c>
      <c r="F27" s="171">
        <v>114</v>
      </c>
      <c r="G27" s="59"/>
      <c r="H27" s="59"/>
      <c r="I27" s="65"/>
      <c r="J27" s="64"/>
      <c r="K27" s="64"/>
      <c r="L27" s="59"/>
      <c r="M27" s="59"/>
      <c r="N27" s="59"/>
    </row>
    <row r="28" spans="1:14" x14ac:dyDescent="0.2">
      <c r="A28" s="75"/>
      <c r="B28" s="74" t="s">
        <v>103</v>
      </c>
      <c r="C28" s="74">
        <v>28</v>
      </c>
      <c r="D28" s="172">
        <v>26</v>
      </c>
      <c r="E28" s="172">
        <v>26</v>
      </c>
      <c r="F28" s="172">
        <v>22</v>
      </c>
      <c r="G28" s="59"/>
      <c r="H28" s="59"/>
      <c r="I28" s="65"/>
      <c r="J28" s="64"/>
      <c r="K28" s="64"/>
      <c r="L28" s="59"/>
      <c r="M28" s="59"/>
      <c r="N28" s="59"/>
    </row>
    <row r="29" spans="1:14" x14ac:dyDescent="0.2">
      <c r="A29" s="70"/>
      <c r="B29" s="69" t="s">
        <v>105</v>
      </c>
      <c r="C29" s="69">
        <v>7</v>
      </c>
      <c r="D29" s="171">
        <v>11</v>
      </c>
      <c r="E29" s="171">
        <v>5</v>
      </c>
      <c r="F29" s="171">
        <v>7</v>
      </c>
      <c r="G29" s="59"/>
      <c r="H29" s="59"/>
      <c r="I29" s="65"/>
      <c r="J29" s="64"/>
      <c r="K29" s="64"/>
      <c r="L29" s="59"/>
      <c r="M29" s="59"/>
      <c r="N29" s="59"/>
    </row>
    <row r="30" spans="1:14" x14ac:dyDescent="0.2">
      <c r="A30" s="75" t="s">
        <v>60</v>
      </c>
      <c r="B30" s="74" t="s">
        <v>100</v>
      </c>
      <c r="C30" s="74">
        <v>4</v>
      </c>
      <c r="D30" s="172">
        <v>9</v>
      </c>
      <c r="E30" s="172">
        <v>13</v>
      </c>
      <c r="F30" s="172">
        <v>8</v>
      </c>
      <c r="G30" s="64"/>
      <c r="H30" s="64"/>
      <c r="I30" s="65"/>
      <c r="J30" s="64"/>
      <c r="K30" s="64"/>
      <c r="L30" s="59"/>
      <c r="M30" s="59"/>
      <c r="N30" s="59"/>
    </row>
    <row r="31" spans="1:14" x14ac:dyDescent="0.2">
      <c r="A31" s="70"/>
      <c r="B31" s="69" t="s">
        <v>96</v>
      </c>
      <c r="C31" s="69">
        <v>29</v>
      </c>
      <c r="D31" s="173">
        <v>45</v>
      </c>
      <c r="E31" s="173">
        <v>32</v>
      </c>
      <c r="F31" s="173">
        <v>39</v>
      </c>
      <c r="G31" s="59"/>
      <c r="H31" s="59"/>
      <c r="I31" s="65"/>
      <c r="J31" s="64"/>
      <c r="K31" s="64"/>
      <c r="L31" s="59"/>
      <c r="M31" s="59"/>
      <c r="N31" s="59"/>
    </row>
    <row r="32" spans="1:14" x14ac:dyDescent="0.2">
      <c r="A32" s="75"/>
      <c r="B32" s="74" t="s">
        <v>136</v>
      </c>
      <c r="C32" s="74"/>
      <c r="D32" s="172"/>
      <c r="E32" s="172">
        <v>2</v>
      </c>
      <c r="F32" s="172">
        <v>1</v>
      </c>
      <c r="G32" s="59"/>
      <c r="H32" s="59"/>
      <c r="I32" s="65"/>
      <c r="J32" s="64"/>
      <c r="K32" s="64"/>
      <c r="L32" s="59"/>
      <c r="M32" s="59"/>
      <c r="N32" s="59"/>
    </row>
    <row r="33" spans="1:14" x14ac:dyDescent="0.2">
      <c r="A33" s="70"/>
      <c r="B33" s="69" t="s">
        <v>35</v>
      </c>
      <c r="C33" s="69">
        <v>74</v>
      </c>
      <c r="D33" s="171">
        <v>73</v>
      </c>
      <c r="E33" s="171">
        <v>56</v>
      </c>
      <c r="F33" s="171">
        <v>59</v>
      </c>
      <c r="G33" s="59"/>
      <c r="H33" s="59"/>
      <c r="I33" s="65"/>
      <c r="J33" s="64"/>
      <c r="K33" s="64"/>
      <c r="L33" s="59"/>
      <c r="M33" s="59"/>
      <c r="N33" s="59"/>
    </row>
    <row r="34" spans="1:14" x14ac:dyDescent="0.2">
      <c r="A34" s="75"/>
      <c r="B34" s="74" t="s">
        <v>102</v>
      </c>
      <c r="C34" s="74">
        <v>16</v>
      </c>
      <c r="D34" s="172">
        <v>13</v>
      </c>
      <c r="E34" s="172">
        <v>13</v>
      </c>
      <c r="F34" s="172">
        <v>9</v>
      </c>
      <c r="G34" s="59"/>
      <c r="H34" s="59"/>
      <c r="I34" s="65"/>
      <c r="J34" s="64"/>
      <c r="K34" s="64"/>
      <c r="L34" s="59"/>
      <c r="M34" s="59"/>
      <c r="N34" s="59"/>
    </row>
    <row r="35" spans="1:14" x14ac:dyDescent="0.2">
      <c r="A35" s="70"/>
      <c r="B35" s="69" t="s">
        <v>97</v>
      </c>
      <c r="C35" s="69">
        <v>25</v>
      </c>
      <c r="D35" s="171">
        <v>27</v>
      </c>
      <c r="E35" s="171">
        <v>25</v>
      </c>
      <c r="F35" s="171">
        <v>30</v>
      </c>
      <c r="G35" s="59"/>
      <c r="H35" s="59"/>
      <c r="I35" s="65"/>
      <c r="J35" s="64"/>
      <c r="K35" s="64"/>
      <c r="L35" s="59"/>
      <c r="M35" s="59"/>
      <c r="N35" s="59"/>
    </row>
    <row r="36" spans="1:14" x14ac:dyDescent="0.2">
      <c r="A36" s="75"/>
      <c r="B36" s="74" t="s">
        <v>14</v>
      </c>
      <c r="C36" s="74"/>
      <c r="D36" s="172"/>
      <c r="E36" s="172"/>
      <c r="F36" s="172">
        <v>3</v>
      </c>
      <c r="G36" s="59"/>
      <c r="H36" s="59"/>
      <c r="I36" s="65"/>
      <c r="J36" s="64"/>
      <c r="K36" s="64"/>
      <c r="L36" s="59"/>
      <c r="M36" s="59"/>
      <c r="N36" s="59"/>
    </row>
    <row r="37" spans="1:14" x14ac:dyDescent="0.2">
      <c r="A37" s="70"/>
      <c r="B37" s="69" t="s">
        <v>95</v>
      </c>
      <c r="C37" s="69">
        <v>9</v>
      </c>
      <c r="D37" s="171">
        <v>10</v>
      </c>
      <c r="E37" s="171">
        <v>7</v>
      </c>
      <c r="F37" s="171">
        <v>6</v>
      </c>
      <c r="G37" s="59"/>
      <c r="H37" s="59"/>
      <c r="I37" s="65"/>
      <c r="J37" s="64"/>
      <c r="K37" s="64"/>
      <c r="L37" s="59"/>
      <c r="M37" s="59"/>
      <c r="N37" s="59"/>
    </row>
    <row r="38" spans="1:14" x14ac:dyDescent="0.2">
      <c r="A38" s="75"/>
      <c r="B38" s="74" t="s">
        <v>99</v>
      </c>
      <c r="C38" s="74">
        <v>47</v>
      </c>
      <c r="D38" s="172">
        <v>44</v>
      </c>
      <c r="E38" s="172">
        <v>27</v>
      </c>
      <c r="F38" s="172">
        <v>39</v>
      </c>
      <c r="G38" s="64"/>
      <c r="H38" s="64"/>
      <c r="I38" s="65"/>
      <c r="J38" s="64"/>
      <c r="K38" s="64"/>
      <c r="L38" s="59"/>
      <c r="M38" s="59"/>
      <c r="N38" s="59"/>
    </row>
    <row r="39" spans="1:14" x14ac:dyDescent="0.2">
      <c r="A39" s="70"/>
      <c r="B39" s="69" t="s">
        <v>98</v>
      </c>
      <c r="C39" s="69">
        <v>15</v>
      </c>
      <c r="D39" s="171">
        <v>48</v>
      </c>
      <c r="E39" s="171">
        <v>24</v>
      </c>
      <c r="F39" s="171">
        <v>22</v>
      </c>
      <c r="G39" s="59"/>
      <c r="H39" s="59"/>
      <c r="I39" s="65"/>
      <c r="J39" s="64"/>
      <c r="K39" s="64"/>
      <c r="L39" s="59"/>
      <c r="M39" s="59"/>
      <c r="N39" s="59"/>
    </row>
    <row r="40" spans="1:14" x14ac:dyDescent="0.2">
      <c r="A40" s="75" t="s">
        <v>110</v>
      </c>
      <c r="B40" s="74" t="s">
        <v>100</v>
      </c>
      <c r="C40" s="74">
        <v>19</v>
      </c>
      <c r="D40" s="170">
        <v>25</v>
      </c>
      <c r="E40" s="170">
        <v>26</v>
      </c>
      <c r="F40" s="170">
        <v>23</v>
      </c>
      <c r="G40" s="59"/>
      <c r="H40" s="59"/>
      <c r="I40" s="65"/>
      <c r="J40" s="64"/>
      <c r="K40" s="64"/>
      <c r="L40" s="59"/>
      <c r="M40" s="59"/>
      <c r="N40" s="59"/>
    </row>
    <row r="41" spans="1:14" x14ac:dyDescent="0.2">
      <c r="A41" s="70"/>
      <c r="B41" s="69" t="s">
        <v>101</v>
      </c>
      <c r="C41" s="69"/>
      <c r="D41" s="171"/>
      <c r="E41" s="171"/>
      <c r="F41" s="171">
        <v>1</v>
      </c>
      <c r="G41" s="59"/>
      <c r="H41" s="59"/>
      <c r="I41" s="65"/>
      <c r="J41" s="64"/>
      <c r="K41" s="64"/>
      <c r="L41" s="59"/>
      <c r="M41" s="59"/>
      <c r="N41" s="59"/>
    </row>
    <row r="42" spans="1:14" x14ac:dyDescent="0.2">
      <c r="A42" s="75"/>
      <c r="B42" s="74" t="s">
        <v>96</v>
      </c>
      <c r="C42" s="74">
        <v>51</v>
      </c>
      <c r="D42" s="172">
        <v>48</v>
      </c>
      <c r="E42" s="172">
        <v>42</v>
      </c>
      <c r="F42" s="172">
        <v>47</v>
      </c>
      <c r="G42" s="59"/>
      <c r="H42" s="59"/>
      <c r="I42" s="65"/>
      <c r="J42" s="64"/>
      <c r="K42" s="64"/>
      <c r="L42" s="59"/>
      <c r="M42" s="59"/>
      <c r="N42" s="59"/>
    </row>
    <row r="43" spans="1:14" x14ac:dyDescent="0.2">
      <c r="A43" s="70"/>
      <c r="B43" s="69" t="s">
        <v>35</v>
      </c>
      <c r="C43" s="69">
        <v>149</v>
      </c>
      <c r="D43" s="171">
        <v>126</v>
      </c>
      <c r="E43" s="171">
        <v>160</v>
      </c>
      <c r="F43" s="171">
        <v>116</v>
      </c>
      <c r="G43" s="59"/>
      <c r="H43" s="59"/>
      <c r="I43" s="65"/>
      <c r="J43" s="64"/>
      <c r="K43" s="64"/>
      <c r="L43" s="59"/>
      <c r="M43" s="59"/>
      <c r="N43" s="59"/>
    </row>
    <row r="44" spans="1:14" x14ac:dyDescent="0.2">
      <c r="A44" s="75"/>
      <c r="B44" s="74" t="s">
        <v>97</v>
      </c>
      <c r="C44" s="74">
        <v>113</v>
      </c>
      <c r="D44" s="172">
        <v>78</v>
      </c>
      <c r="E44" s="172">
        <v>80</v>
      </c>
      <c r="F44" s="172">
        <v>138</v>
      </c>
      <c r="G44" s="59"/>
      <c r="H44" s="59"/>
      <c r="I44" s="65"/>
      <c r="J44" s="64"/>
      <c r="K44" s="64"/>
      <c r="L44" s="59"/>
      <c r="M44" s="59"/>
      <c r="N44" s="59"/>
    </row>
    <row r="45" spans="1:14" x14ac:dyDescent="0.2">
      <c r="A45" s="70"/>
      <c r="B45" s="69" t="s">
        <v>95</v>
      </c>
      <c r="C45" s="69">
        <v>8</v>
      </c>
      <c r="D45" s="171">
        <v>6</v>
      </c>
      <c r="E45" s="171">
        <v>3</v>
      </c>
      <c r="F45" s="171">
        <v>8</v>
      </c>
      <c r="G45" s="59"/>
      <c r="H45" s="59"/>
      <c r="I45" s="65"/>
      <c r="J45" s="64"/>
      <c r="K45" s="64"/>
      <c r="L45" s="59"/>
      <c r="M45" s="59"/>
      <c r="N45" s="59"/>
    </row>
    <row r="46" spans="1:14" x14ac:dyDescent="0.2">
      <c r="A46" s="75"/>
      <c r="B46" s="74" t="s">
        <v>99</v>
      </c>
      <c r="C46" s="74">
        <v>14</v>
      </c>
      <c r="D46" s="172">
        <v>13</v>
      </c>
      <c r="E46" s="172">
        <v>21</v>
      </c>
      <c r="F46" s="172">
        <v>21</v>
      </c>
      <c r="G46" s="64"/>
      <c r="H46" s="64"/>
      <c r="I46" s="65"/>
      <c r="J46" s="64"/>
      <c r="K46" s="64"/>
      <c r="L46" s="59"/>
      <c r="M46" s="59"/>
      <c r="N46" s="59"/>
    </row>
    <row r="47" spans="1:14" x14ac:dyDescent="0.2">
      <c r="A47" s="70"/>
      <c r="B47" s="69" t="s">
        <v>98</v>
      </c>
      <c r="C47" s="69">
        <v>35</v>
      </c>
      <c r="D47" s="171">
        <v>9</v>
      </c>
      <c r="E47" s="171">
        <v>13</v>
      </c>
      <c r="F47" s="171">
        <v>14</v>
      </c>
      <c r="G47" s="59"/>
      <c r="H47" s="59"/>
      <c r="I47" s="65"/>
      <c r="J47" s="64"/>
      <c r="K47" s="64"/>
      <c r="L47" s="59"/>
      <c r="M47" s="59"/>
      <c r="N47" s="59"/>
    </row>
    <row r="48" spans="1:14" x14ac:dyDescent="0.2">
      <c r="A48" s="75" t="s">
        <v>111</v>
      </c>
      <c r="B48" s="74" t="s">
        <v>100</v>
      </c>
      <c r="C48" s="74">
        <v>32</v>
      </c>
      <c r="D48" s="170">
        <v>56</v>
      </c>
      <c r="E48" s="170">
        <v>51</v>
      </c>
      <c r="F48" s="170">
        <v>54</v>
      </c>
      <c r="G48" s="59"/>
      <c r="H48" s="59"/>
      <c r="I48" s="65"/>
      <c r="J48" s="64"/>
      <c r="K48" s="64"/>
      <c r="L48" s="59"/>
      <c r="M48" s="59"/>
      <c r="N48" s="59"/>
    </row>
    <row r="49" spans="1:14" x14ac:dyDescent="0.2">
      <c r="A49" s="70"/>
      <c r="B49" s="69" t="s">
        <v>96</v>
      </c>
      <c r="C49" s="69">
        <v>52</v>
      </c>
      <c r="D49" s="171">
        <v>58</v>
      </c>
      <c r="E49" s="171">
        <v>52</v>
      </c>
      <c r="F49" s="171">
        <v>53</v>
      </c>
      <c r="G49" s="59"/>
      <c r="H49" s="59"/>
      <c r="I49" s="65"/>
      <c r="J49" s="64"/>
      <c r="K49" s="64"/>
      <c r="L49" s="59"/>
      <c r="M49" s="59"/>
      <c r="N49" s="59"/>
    </row>
    <row r="50" spans="1:14" x14ac:dyDescent="0.2">
      <c r="A50" s="75"/>
      <c r="B50" s="74" t="s">
        <v>104</v>
      </c>
      <c r="C50" s="74">
        <v>4</v>
      </c>
      <c r="D50" s="172">
        <v>3</v>
      </c>
      <c r="E50" s="172">
        <v>2</v>
      </c>
      <c r="F50" s="172">
        <v>2</v>
      </c>
      <c r="G50" s="59"/>
      <c r="H50" s="59"/>
      <c r="I50" s="65"/>
      <c r="J50" s="64"/>
      <c r="K50" s="64"/>
      <c r="L50" s="59"/>
      <c r="M50" s="59"/>
      <c r="N50" s="59"/>
    </row>
    <row r="51" spans="1:14" x14ac:dyDescent="0.2">
      <c r="A51" s="70"/>
      <c r="B51" s="69" t="s">
        <v>19</v>
      </c>
      <c r="C51" s="69"/>
      <c r="D51" s="171">
        <v>22</v>
      </c>
      <c r="E51" s="171">
        <v>18</v>
      </c>
      <c r="F51" s="171"/>
      <c r="G51" s="59"/>
      <c r="H51" s="59"/>
      <c r="I51" s="65"/>
      <c r="J51" s="64"/>
      <c r="K51" s="64"/>
      <c r="L51" s="59"/>
      <c r="M51" s="59"/>
      <c r="N51" s="59"/>
    </row>
    <row r="52" spans="1:14" x14ac:dyDescent="0.2">
      <c r="A52" s="75"/>
      <c r="B52" s="74" t="s">
        <v>35</v>
      </c>
      <c r="C52" s="74">
        <v>205</v>
      </c>
      <c r="D52" s="172">
        <v>156</v>
      </c>
      <c r="E52" s="172">
        <v>185</v>
      </c>
      <c r="F52" s="172">
        <v>194</v>
      </c>
      <c r="G52" s="59"/>
      <c r="H52" s="59"/>
      <c r="I52" s="65"/>
      <c r="J52" s="64"/>
      <c r="K52" s="64"/>
      <c r="L52" s="59"/>
      <c r="M52" s="59"/>
      <c r="N52" s="59"/>
    </row>
    <row r="53" spans="1:14" x14ac:dyDescent="0.2">
      <c r="A53" s="70"/>
      <c r="B53" s="69" t="s">
        <v>102</v>
      </c>
      <c r="C53" s="69">
        <v>19</v>
      </c>
      <c r="D53" s="171">
        <v>19</v>
      </c>
      <c r="E53" s="171">
        <v>23</v>
      </c>
      <c r="F53" s="171">
        <v>27</v>
      </c>
      <c r="G53" s="59"/>
      <c r="H53" s="59"/>
      <c r="I53" s="65"/>
      <c r="J53" s="64"/>
      <c r="K53" s="64"/>
      <c r="L53" s="59"/>
      <c r="M53" s="59"/>
      <c r="N53" s="59"/>
    </row>
    <row r="54" spans="1:14" x14ac:dyDescent="0.2">
      <c r="A54" s="75"/>
      <c r="B54" s="74" t="s">
        <v>97</v>
      </c>
      <c r="C54" s="74">
        <v>34</v>
      </c>
      <c r="D54" s="172">
        <v>46</v>
      </c>
      <c r="E54" s="172">
        <v>53</v>
      </c>
      <c r="F54" s="172">
        <v>48</v>
      </c>
      <c r="G54" s="59"/>
      <c r="H54" s="59"/>
      <c r="I54" s="65"/>
      <c r="J54" s="64"/>
      <c r="K54" s="64"/>
      <c r="L54" s="59"/>
      <c r="M54" s="59"/>
      <c r="N54" s="59"/>
    </row>
    <row r="55" spans="1:14" x14ac:dyDescent="0.2">
      <c r="A55" s="70"/>
      <c r="B55" s="69" t="s">
        <v>95</v>
      </c>
      <c r="C55" s="69">
        <v>127</v>
      </c>
      <c r="D55" s="171">
        <v>139</v>
      </c>
      <c r="E55" s="171">
        <v>144</v>
      </c>
      <c r="F55" s="171">
        <v>151</v>
      </c>
      <c r="G55" s="64"/>
      <c r="H55" s="64"/>
      <c r="I55" s="65"/>
      <c r="J55" s="64"/>
      <c r="K55" s="64"/>
      <c r="L55" s="59"/>
      <c r="M55" s="59"/>
      <c r="N55" s="59"/>
    </row>
    <row r="56" spans="1:14" x14ac:dyDescent="0.2">
      <c r="A56" s="75"/>
      <c r="B56" s="74" t="s">
        <v>98</v>
      </c>
      <c r="C56" s="74">
        <v>5</v>
      </c>
      <c r="D56" s="172">
        <v>7</v>
      </c>
      <c r="E56" s="172">
        <v>4</v>
      </c>
      <c r="F56" s="172">
        <v>13</v>
      </c>
      <c r="G56" s="59"/>
      <c r="H56" s="59"/>
      <c r="I56" s="65"/>
      <c r="J56" s="64"/>
      <c r="K56" s="64"/>
      <c r="L56" s="59"/>
      <c r="M56" s="59"/>
      <c r="N56" s="59"/>
    </row>
    <row r="57" spans="1:14" x14ac:dyDescent="0.2">
      <c r="A57" s="70"/>
      <c r="B57" s="69" t="s">
        <v>103</v>
      </c>
      <c r="C57" s="69">
        <v>5</v>
      </c>
      <c r="D57" s="171">
        <v>4</v>
      </c>
      <c r="E57" s="171">
        <v>3</v>
      </c>
      <c r="F57" s="171">
        <v>1</v>
      </c>
      <c r="G57" s="59"/>
      <c r="H57" s="59"/>
      <c r="I57" s="65"/>
      <c r="J57" s="64"/>
      <c r="K57" s="64"/>
      <c r="L57" s="59"/>
      <c r="M57" s="59"/>
      <c r="N57" s="59"/>
    </row>
    <row r="58" spans="1:14" x14ac:dyDescent="0.2">
      <c r="A58" s="75" t="s">
        <v>112</v>
      </c>
      <c r="B58" s="74" t="s">
        <v>100</v>
      </c>
      <c r="C58" s="74">
        <v>31</v>
      </c>
      <c r="D58" s="170">
        <v>34</v>
      </c>
      <c r="E58" s="170">
        <v>26</v>
      </c>
      <c r="F58" s="170">
        <v>30</v>
      </c>
      <c r="G58" s="59"/>
      <c r="H58" s="59"/>
      <c r="I58" s="65"/>
      <c r="J58" s="64"/>
      <c r="K58" s="64"/>
      <c r="L58" s="59"/>
      <c r="M58" s="59"/>
      <c r="N58" s="59"/>
    </row>
    <row r="59" spans="1:14" x14ac:dyDescent="0.2">
      <c r="A59" s="70"/>
      <c r="B59" s="69" t="s">
        <v>101</v>
      </c>
      <c r="C59" s="69">
        <v>8</v>
      </c>
      <c r="D59" s="171">
        <v>4</v>
      </c>
      <c r="E59" s="171"/>
      <c r="F59" s="171">
        <v>2</v>
      </c>
      <c r="G59" s="59"/>
      <c r="H59" s="59"/>
      <c r="I59" s="65"/>
      <c r="J59" s="64"/>
      <c r="K59" s="64"/>
      <c r="L59" s="59"/>
      <c r="M59" s="59"/>
      <c r="N59" s="59"/>
    </row>
    <row r="60" spans="1:14" x14ac:dyDescent="0.2">
      <c r="A60" s="75"/>
      <c r="B60" s="74" t="s">
        <v>96</v>
      </c>
      <c r="C60" s="74">
        <v>15</v>
      </c>
      <c r="D60" s="172">
        <v>9</v>
      </c>
      <c r="E60" s="172">
        <v>5</v>
      </c>
      <c r="F60" s="172">
        <v>17</v>
      </c>
      <c r="G60" s="59"/>
      <c r="H60" s="59"/>
      <c r="I60" s="65"/>
      <c r="J60" s="64"/>
      <c r="K60" s="64"/>
      <c r="L60" s="59"/>
      <c r="M60" s="59"/>
      <c r="N60" s="59"/>
    </row>
    <row r="61" spans="1:14" x14ac:dyDescent="0.2">
      <c r="A61" s="70"/>
      <c r="B61" s="69" t="s">
        <v>35</v>
      </c>
      <c r="C61" s="69">
        <v>36</v>
      </c>
      <c r="D61" s="171">
        <v>41</v>
      </c>
      <c r="E61" s="171">
        <v>37</v>
      </c>
      <c r="F61" s="171">
        <v>32</v>
      </c>
      <c r="G61" s="59"/>
      <c r="H61" s="59"/>
      <c r="I61" s="65"/>
      <c r="J61" s="64"/>
      <c r="K61" s="64"/>
      <c r="L61" s="59"/>
      <c r="M61" s="59"/>
      <c r="N61" s="59"/>
    </row>
    <row r="62" spans="1:14" x14ac:dyDescent="0.2">
      <c r="A62" s="75"/>
      <c r="B62" s="74" t="s">
        <v>102</v>
      </c>
      <c r="C62" s="74">
        <v>6</v>
      </c>
      <c r="D62" s="172">
        <v>6</v>
      </c>
      <c r="E62" s="172">
        <v>4</v>
      </c>
      <c r="F62" s="172">
        <v>4</v>
      </c>
      <c r="G62" s="59"/>
      <c r="H62" s="59"/>
      <c r="I62" s="65"/>
      <c r="J62" s="64"/>
      <c r="K62" s="64"/>
      <c r="L62" s="59"/>
      <c r="M62" s="59"/>
      <c r="N62" s="59"/>
    </row>
    <row r="63" spans="1:14" x14ac:dyDescent="0.2">
      <c r="A63" s="70"/>
      <c r="B63" s="69" t="s">
        <v>97</v>
      </c>
      <c r="C63" s="69">
        <v>9</v>
      </c>
      <c r="D63" s="171">
        <v>11</v>
      </c>
      <c r="E63" s="171">
        <v>10</v>
      </c>
      <c r="F63" s="171">
        <v>9</v>
      </c>
      <c r="G63" s="59"/>
      <c r="H63" s="59"/>
      <c r="I63" s="65"/>
      <c r="J63" s="64"/>
      <c r="K63" s="64"/>
      <c r="L63" s="59"/>
      <c r="M63" s="59"/>
      <c r="N63" s="59"/>
    </row>
    <row r="64" spans="1:14" x14ac:dyDescent="0.2">
      <c r="A64" s="75"/>
      <c r="B64" s="74" t="s">
        <v>95</v>
      </c>
      <c r="C64" s="74">
        <v>19</v>
      </c>
      <c r="D64" s="172">
        <v>13</v>
      </c>
      <c r="E64" s="172">
        <v>12</v>
      </c>
      <c r="F64" s="172">
        <v>9</v>
      </c>
      <c r="G64" s="64"/>
      <c r="H64" s="64"/>
      <c r="I64" s="65"/>
      <c r="J64" s="64"/>
      <c r="K64" s="64"/>
      <c r="L64" s="59"/>
      <c r="M64" s="59"/>
      <c r="N64" s="59"/>
    </row>
    <row r="65" spans="1:14" x14ac:dyDescent="0.2">
      <c r="A65" s="70"/>
      <c r="B65" s="69" t="s">
        <v>99</v>
      </c>
      <c r="C65" s="69">
        <v>13</v>
      </c>
      <c r="D65" s="171">
        <v>13</v>
      </c>
      <c r="E65" s="171">
        <v>10</v>
      </c>
      <c r="F65" s="171">
        <v>10</v>
      </c>
      <c r="G65" s="59"/>
      <c r="H65" s="59"/>
      <c r="I65" s="65"/>
      <c r="J65" s="64"/>
      <c r="K65" s="64"/>
      <c r="L65" s="59"/>
      <c r="M65" s="59"/>
      <c r="N65" s="59"/>
    </row>
    <row r="66" spans="1:14" x14ac:dyDescent="0.2">
      <c r="A66" s="75"/>
      <c r="B66" s="74" t="s">
        <v>98</v>
      </c>
      <c r="C66" s="74">
        <v>15</v>
      </c>
      <c r="D66" s="172">
        <v>21</v>
      </c>
      <c r="E66" s="172">
        <v>12</v>
      </c>
      <c r="F66" s="172">
        <v>14</v>
      </c>
      <c r="G66" s="59"/>
      <c r="H66" s="59"/>
      <c r="I66" s="65"/>
      <c r="J66" s="64"/>
      <c r="K66" s="64"/>
      <c r="L66" s="59"/>
      <c r="M66" s="59"/>
      <c r="N66" s="59"/>
    </row>
    <row r="67" spans="1:14" x14ac:dyDescent="0.2">
      <c r="A67" s="70" t="s">
        <v>113</v>
      </c>
      <c r="B67" s="69" t="s">
        <v>100</v>
      </c>
      <c r="C67" s="69">
        <v>18</v>
      </c>
      <c r="D67" s="173">
        <v>28</v>
      </c>
      <c r="E67" s="173">
        <v>31</v>
      </c>
      <c r="F67" s="173">
        <v>21</v>
      </c>
      <c r="G67" s="59"/>
      <c r="H67" s="59"/>
      <c r="I67" s="65"/>
      <c r="J67" s="64"/>
      <c r="K67" s="64"/>
      <c r="L67" s="59"/>
      <c r="M67" s="59"/>
      <c r="N67" s="59"/>
    </row>
    <row r="68" spans="1:14" x14ac:dyDescent="0.2">
      <c r="A68" s="75"/>
      <c r="B68" s="74" t="s">
        <v>101</v>
      </c>
      <c r="C68" s="74">
        <v>27</v>
      </c>
      <c r="D68" s="172">
        <v>9</v>
      </c>
      <c r="E68" s="172">
        <v>10</v>
      </c>
      <c r="F68" s="172">
        <v>16</v>
      </c>
      <c r="G68" s="59"/>
      <c r="H68" s="59"/>
      <c r="I68" s="65"/>
      <c r="J68" s="64"/>
      <c r="K68" s="64"/>
      <c r="L68" s="59"/>
      <c r="M68" s="59"/>
      <c r="N68" s="59"/>
    </row>
    <row r="69" spans="1:14" x14ac:dyDescent="0.2">
      <c r="A69" s="70"/>
      <c r="B69" s="69" t="s">
        <v>96</v>
      </c>
      <c r="C69" s="69">
        <v>30</v>
      </c>
      <c r="D69" s="171">
        <v>23</v>
      </c>
      <c r="E69" s="171">
        <v>33</v>
      </c>
      <c r="F69" s="171">
        <v>25</v>
      </c>
      <c r="G69" s="59"/>
      <c r="H69" s="59"/>
      <c r="I69" s="65"/>
      <c r="J69" s="64"/>
      <c r="K69" s="64"/>
      <c r="L69" s="59"/>
      <c r="M69" s="59"/>
      <c r="N69" s="59"/>
    </row>
    <row r="70" spans="1:14" x14ac:dyDescent="0.2">
      <c r="A70" s="75"/>
      <c r="B70" s="74" t="s">
        <v>104</v>
      </c>
      <c r="C70" s="74"/>
      <c r="D70" s="172">
        <v>4</v>
      </c>
      <c r="E70" s="172">
        <v>5</v>
      </c>
      <c r="F70" s="172">
        <v>12</v>
      </c>
      <c r="G70" s="59"/>
      <c r="H70" s="59"/>
      <c r="I70" s="65"/>
      <c r="J70" s="64"/>
      <c r="K70" s="64"/>
      <c r="L70" s="59"/>
      <c r="M70" s="59"/>
      <c r="N70" s="59"/>
    </row>
    <row r="71" spans="1:14" x14ac:dyDescent="0.2">
      <c r="A71" s="70"/>
      <c r="B71" s="69" t="s">
        <v>35</v>
      </c>
      <c r="C71" s="69">
        <v>32</v>
      </c>
      <c r="D71" s="171">
        <v>59</v>
      </c>
      <c r="E71" s="171">
        <v>32</v>
      </c>
      <c r="F71" s="171">
        <v>35</v>
      </c>
      <c r="G71" s="59"/>
      <c r="H71" s="59"/>
      <c r="I71" s="65"/>
      <c r="J71" s="64"/>
      <c r="K71" s="64"/>
      <c r="L71" s="59"/>
      <c r="M71" s="59"/>
      <c r="N71" s="59"/>
    </row>
    <row r="72" spans="1:14" x14ac:dyDescent="0.2">
      <c r="A72" s="75"/>
      <c r="B72" s="74" t="s">
        <v>102</v>
      </c>
      <c r="C72" s="74">
        <v>6</v>
      </c>
      <c r="D72" s="172">
        <v>18</v>
      </c>
      <c r="E72" s="172">
        <v>6</v>
      </c>
      <c r="F72" s="172">
        <v>3</v>
      </c>
      <c r="G72" s="59"/>
      <c r="H72" s="59"/>
      <c r="I72" s="65"/>
      <c r="J72" s="64"/>
      <c r="K72" s="64"/>
      <c r="L72" s="59"/>
      <c r="M72" s="59"/>
      <c r="N72" s="59"/>
    </row>
    <row r="73" spans="1:14" x14ac:dyDescent="0.2">
      <c r="A73" s="70"/>
      <c r="B73" s="69" t="s">
        <v>97</v>
      </c>
      <c r="C73" s="69">
        <v>10</v>
      </c>
      <c r="D73" s="171">
        <v>22</v>
      </c>
      <c r="E73" s="171">
        <v>29</v>
      </c>
      <c r="F73" s="171">
        <v>21</v>
      </c>
      <c r="G73" s="59"/>
      <c r="H73" s="59"/>
      <c r="I73" s="65"/>
      <c r="J73" s="64"/>
      <c r="K73" s="64"/>
      <c r="L73" s="59"/>
      <c r="M73" s="59"/>
      <c r="N73" s="59"/>
    </row>
    <row r="74" spans="1:14" x14ac:dyDescent="0.2">
      <c r="A74" s="75"/>
      <c r="B74" s="74" t="s">
        <v>95</v>
      </c>
      <c r="C74" s="74">
        <v>22</v>
      </c>
      <c r="D74" s="172">
        <v>28</v>
      </c>
      <c r="E74" s="172">
        <v>24</v>
      </c>
      <c r="F74" s="172">
        <v>16</v>
      </c>
      <c r="G74" s="64"/>
      <c r="H74" s="64"/>
      <c r="I74" s="65"/>
      <c r="J74" s="64"/>
      <c r="K74" s="64"/>
      <c r="L74" s="59"/>
      <c r="M74" s="59"/>
      <c r="N74" s="59"/>
    </row>
    <row r="75" spans="1:14" x14ac:dyDescent="0.2">
      <c r="A75" s="70"/>
      <c r="B75" s="69" t="s">
        <v>99</v>
      </c>
      <c r="C75" s="69">
        <v>24</v>
      </c>
      <c r="D75" s="171">
        <v>20</v>
      </c>
      <c r="E75" s="171">
        <v>11</v>
      </c>
      <c r="F75" s="171">
        <v>13</v>
      </c>
      <c r="G75" s="59"/>
      <c r="H75" s="59"/>
      <c r="I75" s="65"/>
      <c r="J75" s="64"/>
      <c r="K75" s="64"/>
      <c r="L75" s="59"/>
      <c r="M75" s="59"/>
      <c r="N75" s="59"/>
    </row>
    <row r="76" spans="1:14" x14ac:dyDescent="0.2">
      <c r="A76" s="75"/>
      <c r="B76" s="74" t="s">
        <v>98</v>
      </c>
      <c r="C76" s="74">
        <v>8</v>
      </c>
      <c r="D76" s="172">
        <v>26</v>
      </c>
      <c r="E76" s="172">
        <v>23</v>
      </c>
      <c r="F76" s="172">
        <v>29</v>
      </c>
      <c r="G76" s="59"/>
      <c r="H76" s="59"/>
      <c r="I76" s="65"/>
      <c r="J76" s="64"/>
      <c r="K76" s="64"/>
      <c r="L76" s="59"/>
      <c r="M76" s="59"/>
      <c r="N76" s="59"/>
    </row>
    <row r="77" spans="1:14" x14ac:dyDescent="0.2">
      <c r="A77" s="70" t="s">
        <v>114</v>
      </c>
      <c r="B77" s="69" t="s">
        <v>100</v>
      </c>
      <c r="C77" s="69">
        <v>37</v>
      </c>
      <c r="D77" s="173">
        <v>36</v>
      </c>
      <c r="E77" s="173">
        <v>33</v>
      </c>
      <c r="F77" s="173">
        <v>34</v>
      </c>
      <c r="G77" s="64"/>
      <c r="H77" s="64"/>
      <c r="I77" s="65"/>
      <c r="J77" s="64"/>
      <c r="K77" s="64"/>
      <c r="L77" s="59"/>
      <c r="M77" s="59"/>
      <c r="N77" s="59"/>
    </row>
    <row r="78" spans="1:14" x14ac:dyDescent="0.2">
      <c r="A78" s="75"/>
      <c r="B78" s="74" t="s">
        <v>220</v>
      </c>
      <c r="C78" s="74"/>
      <c r="D78" s="170"/>
      <c r="E78" s="170"/>
      <c r="F78" s="170">
        <v>2</v>
      </c>
      <c r="G78" s="59"/>
      <c r="H78" s="59"/>
      <c r="I78" s="65"/>
      <c r="J78" s="64"/>
      <c r="K78" s="64"/>
      <c r="L78" s="59"/>
      <c r="M78" s="59"/>
      <c r="N78" s="59"/>
    </row>
    <row r="79" spans="1:14" x14ac:dyDescent="0.2">
      <c r="A79" s="70"/>
      <c r="B79" s="69" t="s">
        <v>102</v>
      </c>
      <c r="C79" s="69">
        <v>2</v>
      </c>
      <c r="D79" s="171"/>
      <c r="E79" s="171">
        <v>1</v>
      </c>
      <c r="F79" s="171"/>
      <c r="G79" s="59"/>
      <c r="H79" s="59"/>
      <c r="I79" s="65"/>
      <c r="J79" s="64"/>
      <c r="K79" s="64"/>
      <c r="L79" s="59"/>
      <c r="M79" s="59"/>
      <c r="N79" s="59"/>
    </row>
    <row r="80" spans="1:14" x14ac:dyDescent="0.2">
      <c r="A80" s="75" t="s">
        <v>115</v>
      </c>
      <c r="B80" s="74" t="s">
        <v>100</v>
      </c>
      <c r="C80" s="74">
        <v>3</v>
      </c>
      <c r="D80" s="170">
        <v>7</v>
      </c>
      <c r="E80" s="170">
        <v>3</v>
      </c>
      <c r="F80" s="170">
        <v>8</v>
      </c>
      <c r="G80" s="59"/>
      <c r="H80" s="59"/>
      <c r="I80" s="65"/>
      <c r="J80" s="64"/>
      <c r="K80" s="64"/>
      <c r="L80" s="59"/>
      <c r="M80" s="59"/>
      <c r="N80" s="59"/>
    </row>
    <row r="81" spans="1:14" x14ac:dyDescent="0.2">
      <c r="A81" s="70"/>
      <c r="B81" s="69" t="s">
        <v>101</v>
      </c>
      <c r="C81" s="69">
        <v>26</v>
      </c>
      <c r="D81" s="171">
        <v>27</v>
      </c>
      <c r="E81" s="171">
        <v>24</v>
      </c>
      <c r="F81" s="171">
        <v>24</v>
      </c>
      <c r="G81" s="59"/>
      <c r="H81" s="59"/>
      <c r="I81" s="65"/>
      <c r="J81" s="64"/>
      <c r="K81" s="64"/>
      <c r="L81" s="59"/>
      <c r="M81" s="59"/>
      <c r="N81" s="59"/>
    </row>
    <row r="82" spans="1:14" x14ac:dyDescent="0.2">
      <c r="A82" s="75"/>
      <c r="B82" s="74" t="s">
        <v>96</v>
      </c>
      <c r="C82" s="74">
        <v>80</v>
      </c>
      <c r="D82" s="172">
        <v>82</v>
      </c>
      <c r="E82" s="172">
        <v>61</v>
      </c>
      <c r="F82" s="172">
        <v>82</v>
      </c>
      <c r="G82" s="59"/>
      <c r="H82" s="59"/>
      <c r="I82" s="65"/>
      <c r="J82" s="64"/>
      <c r="K82" s="64"/>
      <c r="L82" s="59"/>
      <c r="M82" s="59"/>
      <c r="N82" s="59"/>
    </row>
    <row r="83" spans="1:14" x14ac:dyDescent="0.2">
      <c r="A83" s="70"/>
      <c r="B83" s="69" t="s">
        <v>14</v>
      </c>
      <c r="C83" s="69"/>
      <c r="D83" s="171"/>
      <c r="E83" s="171">
        <v>1</v>
      </c>
      <c r="F83" s="171"/>
      <c r="G83" s="59"/>
      <c r="H83" s="59"/>
      <c r="I83" s="65"/>
      <c r="J83" s="64"/>
      <c r="K83" s="64"/>
      <c r="L83" s="59"/>
      <c r="M83" s="59"/>
      <c r="N83" s="59"/>
    </row>
    <row r="84" spans="1:14" x14ac:dyDescent="0.2">
      <c r="A84" s="75"/>
      <c r="B84" s="74" t="s">
        <v>35</v>
      </c>
      <c r="C84" s="74">
        <v>265</v>
      </c>
      <c r="D84" s="172">
        <v>244</v>
      </c>
      <c r="E84" s="172">
        <v>246</v>
      </c>
      <c r="F84" s="172">
        <v>241</v>
      </c>
      <c r="G84" s="59"/>
      <c r="H84" s="59"/>
      <c r="I84" s="65"/>
      <c r="J84" s="64"/>
      <c r="K84" s="64"/>
      <c r="L84" s="59"/>
      <c r="M84" s="59"/>
      <c r="N84" s="59"/>
    </row>
    <row r="85" spans="1:14" x14ac:dyDescent="0.2">
      <c r="A85" s="70"/>
      <c r="B85" s="69" t="s">
        <v>97</v>
      </c>
      <c r="C85" s="69">
        <v>115</v>
      </c>
      <c r="D85" s="171">
        <v>115</v>
      </c>
      <c r="E85" s="171">
        <v>102</v>
      </c>
      <c r="F85" s="171">
        <v>114</v>
      </c>
      <c r="G85" s="64"/>
      <c r="H85" s="64"/>
      <c r="I85" s="65"/>
      <c r="J85" s="64"/>
      <c r="K85" s="64"/>
      <c r="L85" s="59"/>
      <c r="M85" s="59"/>
      <c r="N85" s="59"/>
    </row>
    <row r="86" spans="1:14" x14ac:dyDescent="0.2">
      <c r="A86" s="75"/>
      <c r="B86" s="74" t="s">
        <v>95</v>
      </c>
      <c r="C86" s="74">
        <v>201</v>
      </c>
      <c r="D86" s="172">
        <v>199</v>
      </c>
      <c r="E86" s="172">
        <v>206</v>
      </c>
      <c r="F86" s="172">
        <v>171</v>
      </c>
      <c r="G86" s="59"/>
      <c r="H86" s="59"/>
      <c r="I86" s="65"/>
      <c r="J86" s="59"/>
      <c r="K86" s="64"/>
      <c r="L86" s="59"/>
      <c r="M86" s="59"/>
      <c r="N86" s="59"/>
    </row>
    <row r="87" spans="1:14" x14ac:dyDescent="0.2">
      <c r="A87" s="70"/>
      <c r="B87" s="69" t="s">
        <v>99</v>
      </c>
      <c r="C87" s="69">
        <v>57</v>
      </c>
      <c r="D87" s="171">
        <v>46</v>
      </c>
      <c r="E87" s="171">
        <v>65</v>
      </c>
      <c r="F87" s="171">
        <v>65</v>
      </c>
      <c r="G87" s="59"/>
      <c r="H87" s="59"/>
      <c r="I87" s="65"/>
      <c r="J87" s="59"/>
      <c r="K87" s="64"/>
      <c r="L87" s="59"/>
      <c r="M87" s="59"/>
      <c r="N87" s="59"/>
    </row>
    <row r="88" spans="1:14" x14ac:dyDescent="0.2">
      <c r="A88" s="75"/>
      <c r="B88" s="74" t="s">
        <v>98</v>
      </c>
      <c r="C88" s="74">
        <v>111</v>
      </c>
      <c r="D88" s="172">
        <v>119</v>
      </c>
      <c r="E88" s="172">
        <v>115</v>
      </c>
      <c r="F88" s="172">
        <v>135</v>
      </c>
      <c r="G88" s="59"/>
      <c r="H88" s="59"/>
      <c r="I88" s="65"/>
      <c r="J88" s="59"/>
      <c r="K88" s="64"/>
      <c r="L88" s="59"/>
      <c r="M88" s="59"/>
      <c r="N88" s="59"/>
    </row>
    <row r="89" spans="1:14" x14ac:dyDescent="0.2">
      <c r="A89" s="70" t="s">
        <v>116</v>
      </c>
      <c r="B89" s="69" t="s">
        <v>100</v>
      </c>
      <c r="C89" s="69">
        <v>16</v>
      </c>
      <c r="D89" s="173">
        <v>18</v>
      </c>
      <c r="E89" s="173">
        <v>18</v>
      </c>
      <c r="F89" s="173">
        <v>15</v>
      </c>
      <c r="G89" s="59"/>
      <c r="H89" s="59"/>
      <c r="I89" s="65"/>
      <c r="J89" s="59"/>
      <c r="K89" s="64"/>
      <c r="L89" s="59"/>
      <c r="M89" s="59"/>
      <c r="N89" s="59"/>
    </row>
    <row r="90" spans="1:14" x14ac:dyDescent="0.2">
      <c r="A90" s="75"/>
      <c r="B90" s="74" t="s">
        <v>106</v>
      </c>
      <c r="C90" s="74">
        <v>6</v>
      </c>
      <c r="D90" s="172">
        <v>9</v>
      </c>
      <c r="E90" s="172">
        <v>9</v>
      </c>
      <c r="F90" s="172">
        <v>5</v>
      </c>
      <c r="G90" s="59"/>
      <c r="H90" s="59"/>
      <c r="I90" s="65"/>
      <c r="J90" s="59"/>
      <c r="K90" s="64"/>
      <c r="L90" s="59"/>
      <c r="M90" s="59"/>
      <c r="N90" s="59"/>
    </row>
    <row r="91" spans="1:14" x14ac:dyDescent="0.2">
      <c r="A91" s="70"/>
      <c r="B91" s="69" t="s">
        <v>101</v>
      </c>
      <c r="C91" s="69">
        <v>6</v>
      </c>
      <c r="D91" s="171">
        <v>8</v>
      </c>
      <c r="E91" s="171">
        <v>4</v>
      </c>
      <c r="F91" s="171">
        <v>3</v>
      </c>
      <c r="G91" s="59"/>
      <c r="H91" s="59"/>
      <c r="I91" s="65"/>
      <c r="J91" s="59"/>
      <c r="K91" s="64"/>
      <c r="L91" s="59"/>
      <c r="M91" s="59"/>
      <c r="N91" s="59"/>
    </row>
    <row r="92" spans="1:14" x14ac:dyDescent="0.2">
      <c r="A92" s="75"/>
      <c r="B92" s="74" t="s">
        <v>96</v>
      </c>
      <c r="C92" s="74">
        <v>114</v>
      </c>
      <c r="D92" s="172">
        <v>89</v>
      </c>
      <c r="E92" s="172">
        <v>119</v>
      </c>
      <c r="F92" s="172">
        <v>112</v>
      </c>
      <c r="G92" s="59"/>
      <c r="H92" s="59"/>
      <c r="I92" s="65"/>
      <c r="J92" s="59"/>
      <c r="K92" s="64"/>
      <c r="L92" s="59"/>
      <c r="M92" s="59"/>
      <c r="N92" s="59"/>
    </row>
    <row r="93" spans="1:14" x14ac:dyDescent="0.2">
      <c r="A93" s="70"/>
      <c r="B93" s="69" t="s">
        <v>134</v>
      </c>
      <c r="C93" s="69">
        <v>23</v>
      </c>
      <c r="D93" s="171">
        <v>25</v>
      </c>
      <c r="E93" s="171">
        <v>11</v>
      </c>
      <c r="F93" s="171">
        <v>25</v>
      </c>
      <c r="G93" s="59"/>
      <c r="H93" s="59"/>
      <c r="I93" s="65"/>
      <c r="J93" s="59"/>
      <c r="K93" s="64"/>
      <c r="L93" s="59"/>
      <c r="M93" s="59"/>
      <c r="N93" s="59"/>
    </row>
    <row r="94" spans="1:14" x14ac:dyDescent="0.2">
      <c r="A94" s="75"/>
      <c r="B94" s="74" t="s">
        <v>35</v>
      </c>
      <c r="C94" s="74">
        <v>235</v>
      </c>
      <c r="D94" s="172">
        <v>216</v>
      </c>
      <c r="E94" s="172">
        <v>212</v>
      </c>
      <c r="F94" s="172">
        <v>221</v>
      </c>
      <c r="G94" s="59"/>
      <c r="H94" s="59"/>
      <c r="I94" s="65"/>
      <c r="J94" s="59"/>
      <c r="K94" s="64"/>
      <c r="L94" s="59"/>
      <c r="M94" s="59"/>
      <c r="N94" s="59"/>
    </row>
    <row r="95" spans="1:14" x14ac:dyDescent="0.2">
      <c r="A95" s="70"/>
      <c r="B95" s="69" t="s">
        <v>102</v>
      </c>
      <c r="C95" s="69">
        <v>4</v>
      </c>
      <c r="D95" s="171">
        <v>6</v>
      </c>
      <c r="E95" s="171">
        <v>4</v>
      </c>
      <c r="F95" s="171">
        <v>1</v>
      </c>
      <c r="G95" s="59"/>
      <c r="H95" s="59"/>
      <c r="I95" s="65"/>
      <c r="J95" s="59"/>
      <c r="K95" s="64"/>
      <c r="L95" s="59"/>
      <c r="M95" s="59"/>
      <c r="N95" s="59"/>
    </row>
    <row r="96" spans="1:14" x14ac:dyDescent="0.2">
      <c r="A96" s="75"/>
      <c r="B96" s="74" t="s">
        <v>97</v>
      </c>
      <c r="C96" s="74">
        <v>120</v>
      </c>
      <c r="D96" s="172">
        <v>88</v>
      </c>
      <c r="E96" s="172">
        <v>91</v>
      </c>
      <c r="F96" s="172">
        <v>100</v>
      </c>
      <c r="G96" s="64"/>
      <c r="H96" s="64"/>
      <c r="I96" s="65"/>
      <c r="J96" s="59"/>
      <c r="K96" s="64"/>
      <c r="L96" s="59"/>
      <c r="M96" s="59"/>
      <c r="N96" s="59"/>
    </row>
    <row r="97" spans="1:14" x14ac:dyDescent="0.2">
      <c r="A97" s="70"/>
      <c r="B97" s="69" t="s">
        <v>95</v>
      </c>
      <c r="C97" s="69">
        <v>119</v>
      </c>
      <c r="D97" s="171">
        <v>129</v>
      </c>
      <c r="E97" s="171">
        <v>119</v>
      </c>
      <c r="F97" s="171">
        <v>127</v>
      </c>
      <c r="G97" s="59"/>
      <c r="H97" s="59"/>
      <c r="I97" s="65"/>
      <c r="J97" s="59"/>
      <c r="K97" s="59"/>
      <c r="L97" s="59"/>
      <c r="M97" s="59"/>
      <c r="N97" s="59"/>
    </row>
    <row r="98" spans="1:14" x14ac:dyDescent="0.2">
      <c r="A98" s="75"/>
      <c r="B98" s="74" t="s">
        <v>99</v>
      </c>
      <c r="C98" s="74">
        <v>77</v>
      </c>
      <c r="D98" s="172">
        <v>93</v>
      </c>
      <c r="E98" s="172">
        <v>90</v>
      </c>
      <c r="F98" s="172">
        <v>92</v>
      </c>
      <c r="G98" s="64"/>
      <c r="H98" s="64"/>
      <c r="I98" s="65"/>
      <c r="J98" s="64"/>
      <c r="K98" s="59"/>
      <c r="L98" s="59"/>
      <c r="M98" s="64"/>
      <c r="N98" s="61"/>
    </row>
    <row r="99" spans="1:14" x14ac:dyDescent="0.2">
      <c r="A99" s="70"/>
      <c r="B99" s="69" t="s">
        <v>98</v>
      </c>
      <c r="C99" s="69">
        <v>120</v>
      </c>
      <c r="D99" s="171">
        <v>180</v>
      </c>
      <c r="E99" s="171">
        <v>190</v>
      </c>
      <c r="F99" s="171">
        <v>177</v>
      </c>
    </row>
    <row r="100" spans="1:14" ht="15.75" x14ac:dyDescent="0.2">
      <c r="A100" s="75" t="s">
        <v>117</v>
      </c>
      <c r="B100" s="74" t="s">
        <v>100</v>
      </c>
      <c r="C100" s="74">
        <v>2</v>
      </c>
      <c r="D100" s="174"/>
      <c r="E100" s="174"/>
      <c r="F100" s="174"/>
    </row>
    <row r="101" spans="1:14" x14ac:dyDescent="0.2">
      <c r="A101" s="88" t="s">
        <v>27</v>
      </c>
      <c r="B101" s="87"/>
      <c r="C101" s="87">
        <v>4023</v>
      </c>
      <c r="D101" s="175">
        <v>3975</v>
      </c>
      <c r="E101" s="175">
        <v>3992</v>
      </c>
      <c r="F101" s="175">
        <v>4096</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
  <cols>
    <col min="1" max="1" width="14.77734375" customWidth="1"/>
    <col min="2" max="2" width="66.21875" customWidth="1"/>
  </cols>
  <sheetData>
    <row r="1" spans="1:2" ht="15.75" x14ac:dyDescent="0.2">
      <c r="A1" s="89" t="s">
        <v>138</v>
      </c>
      <c r="B1" s="89"/>
    </row>
    <row r="2" spans="1:2" ht="15.75" x14ac:dyDescent="0.2">
      <c r="A2" s="89" t="s">
        <v>185</v>
      </c>
    </row>
    <row r="3" spans="1:2" ht="15.75" x14ac:dyDescent="0.25">
      <c r="A3" s="89"/>
      <c r="B3" s="146"/>
    </row>
    <row r="4" spans="1:2" ht="15.75" thickBot="1" x14ac:dyDescent="0.25">
      <c r="A4" s="147" t="s">
        <v>139</v>
      </c>
      <c r="B4" s="149" t="s">
        <v>140</v>
      </c>
    </row>
    <row r="5" spans="1:2" ht="16.5" customHeight="1" thickTop="1" x14ac:dyDescent="0.2">
      <c r="A5" s="148">
        <v>1.1000000000000001</v>
      </c>
      <c r="B5" s="150" t="s">
        <v>223</v>
      </c>
    </row>
    <row r="6" spans="1:2" ht="16.5" customHeight="1" x14ac:dyDescent="0.2">
      <c r="A6" s="148">
        <v>1.2</v>
      </c>
      <c r="B6" s="150" t="s">
        <v>224</v>
      </c>
    </row>
    <row r="7" spans="1:2" ht="16.5" customHeight="1" x14ac:dyDescent="0.2">
      <c r="A7" s="148">
        <v>1.3</v>
      </c>
      <c r="B7" s="150" t="s">
        <v>225</v>
      </c>
    </row>
    <row r="8" spans="1:2" ht="16.5" customHeight="1" x14ac:dyDescent="0.2">
      <c r="A8" s="148">
        <v>1.4</v>
      </c>
      <c r="B8" s="150" t="s">
        <v>226</v>
      </c>
    </row>
    <row r="9" spans="1:2" ht="16.5" customHeight="1" x14ac:dyDescent="0.2">
      <c r="A9" s="148">
        <v>1.5</v>
      </c>
      <c r="B9" s="150" t="s">
        <v>227</v>
      </c>
    </row>
    <row r="10" spans="1:2" ht="16.5" customHeight="1" x14ac:dyDescent="0.2">
      <c r="A10" s="148">
        <v>1.6</v>
      </c>
      <c r="B10" s="150" t="s">
        <v>228</v>
      </c>
    </row>
    <row r="11" spans="1:2" ht="16.5" customHeight="1" x14ac:dyDescent="0.2">
      <c r="A11" s="148">
        <v>1.7</v>
      </c>
      <c r="B11" s="150" t="s">
        <v>229</v>
      </c>
    </row>
    <row r="12" spans="1:2" ht="16.5" customHeight="1" x14ac:dyDescent="0.2">
      <c r="A12" s="148">
        <v>1.8</v>
      </c>
      <c r="B12" s="150" t="s">
        <v>189</v>
      </c>
    </row>
    <row r="13" spans="1:2" ht="16.5" customHeight="1" x14ac:dyDescent="0.2">
      <c r="A13" s="148">
        <v>1.9</v>
      </c>
      <c r="B13" s="150" t="s">
        <v>230</v>
      </c>
    </row>
    <row r="14" spans="1:2" ht="16.5" customHeight="1" x14ac:dyDescent="0.2">
      <c r="A14" s="148">
        <v>2</v>
      </c>
      <c r="B14" s="150" t="s">
        <v>231</v>
      </c>
    </row>
    <row r="15" spans="1:2" ht="16.5" customHeight="1" x14ac:dyDescent="0.2">
      <c r="A15" s="148">
        <v>2.1</v>
      </c>
      <c r="B15" s="150" t="s">
        <v>183</v>
      </c>
    </row>
    <row r="16" spans="1:2" ht="16.5" customHeight="1" x14ac:dyDescent="0.2">
      <c r="A16" s="148">
        <v>2.2000000000000002</v>
      </c>
      <c r="B16" s="150" t="s">
        <v>232</v>
      </c>
    </row>
    <row r="17" spans="1:2" ht="16.5" customHeight="1" x14ac:dyDescent="0.2">
      <c r="A17" s="148">
        <v>2.2999999999999998</v>
      </c>
      <c r="B17" s="150" t="s">
        <v>195</v>
      </c>
    </row>
    <row r="18" spans="1:2" ht="16.5" customHeight="1" x14ac:dyDescent="0.2">
      <c r="A18" s="148">
        <v>2.4</v>
      </c>
      <c r="B18" s="150" t="s">
        <v>233</v>
      </c>
    </row>
    <row r="19" spans="1:2" ht="16.5" customHeight="1" x14ac:dyDescent="0.2">
      <c r="A19" s="148">
        <v>2.5</v>
      </c>
      <c r="B19" s="150" t="s">
        <v>234</v>
      </c>
    </row>
    <row r="20" spans="1:2" ht="16.5" customHeight="1" x14ac:dyDescent="0.2">
      <c r="A20" s="148">
        <v>2.6</v>
      </c>
      <c r="B20" s="150" t="s">
        <v>215</v>
      </c>
    </row>
    <row r="21" spans="1:2" ht="16.5" customHeight="1" x14ac:dyDescent="0.2">
      <c r="A21" s="148">
        <v>2.7</v>
      </c>
      <c r="B21" s="150" t="s">
        <v>210</v>
      </c>
    </row>
    <row r="22" spans="1:2" ht="16.5" customHeight="1" x14ac:dyDescent="0.2">
      <c r="A22" s="148">
        <v>2.8</v>
      </c>
      <c r="B22" s="150" t="s">
        <v>216</v>
      </c>
    </row>
    <row r="23" spans="1:2" ht="16.5" customHeight="1" x14ac:dyDescent="0.2">
      <c r="A23" s="148">
        <v>2.9</v>
      </c>
      <c r="B23" s="150" t="s">
        <v>217</v>
      </c>
    </row>
    <row r="24" spans="1:2" ht="16.5" customHeight="1" x14ac:dyDescent="0.2">
      <c r="A24" s="148">
        <v>3</v>
      </c>
      <c r="B24" s="150" t="s">
        <v>218</v>
      </c>
    </row>
    <row r="25" spans="1:2" ht="16.5" customHeight="1" x14ac:dyDescent="0.2">
      <c r="A25" s="151">
        <v>3.1</v>
      </c>
      <c r="B25" s="152" t="s">
        <v>219</v>
      </c>
    </row>
  </sheetData>
  <pageMargins left="0.7" right="0.7" top="0.75" bottom="0.75" header="0.3" footer="0.3"/>
  <pageSetup paperSize="9" orientation="portrait" r:id="rId1"/>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2"/>
  <sheetViews>
    <sheetView showGridLines="0" workbookViewId="0"/>
  </sheetViews>
  <sheetFormatPr defaultRowHeight="15" x14ac:dyDescent="0.2"/>
  <cols>
    <col min="1" max="1" width="46.88671875" customWidth="1"/>
    <col min="3" max="3" width="33.33203125" customWidth="1"/>
  </cols>
  <sheetData>
    <row r="1" spans="1:11" ht="15.75" x14ac:dyDescent="0.25">
      <c r="B1" s="13"/>
      <c r="C1" s="13"/>
      <c r="D1" s="13"/>
      <c r="E1" s="13"/>
    </row>
    <row r="2" spans="1:11" ht="15.75" x14ac:dyDescent="0.25">
      <c r="A2" s="1" t="str">
        <f ca="1">"Table "&amp;H2&amp;": "&amp;VLOOKUP(VALUE(H2),'Table Index'!$A$5:$B$25,2,FALSE)</f>
        <v>Table 2.8: Doctoral completions by subject weighting and broad field of study 2010-2016</v>
      </c>
      <c r="B2" s="13"/>
      <c r="C2" s="13"/>
      <c r="D2" s="2"/>
      <c r="E2" s="13"/>
      <c r="H2" s="127" t="str">
        <f ca="1">MID(CELL("filename",H2),FIND("]",CELL("filename",H2))+1,255)</f>
        <v>2.8</v>
      </c>
    </row>
    <row r="3" spans="1:11" ht="15.75" x14ac:dyDescent="0.25">
      <c r="A3" s="2"/>
      <c r="B3" s="13"/>
      <c r="C3" s="13"/>
      <c r="D3" s="13"/>
      <c r="E3" s="13"/>
      <c r="F3" s="1"/>
    </row>
    <row r="4" spans="1:11" ht="15.75" thickBot="1" x14ac:dyDescent="0.25"/>
    <row r="5" spans="1:11" ht="25.5" thickTop="1" thickBot="1" x14ac:dyDescent="0.25">
      <c r="A5" s="176" t="s">
        <v>91</v>
      </c>
      <c r="B5" s="177" t="s">
        <v>118</v>
      </c>
      <c r="C5" s="177" t="s">
        <v>132</v>
      </c>
      <c r="D5" s="177" t="s">
        <v>221</v>
      </c>
      <c r="E5" s="177" t="s">
        <v>192</v>
      </c>
      <c r="F5" s="178" t="s">
        <v>44</v>
      </c>
      <c r="G5" s="177" t="s">
        <v>89</v>
      </c>
      <c r="H5" s="178" t="s">
        <v>145</v>
      </c>
      <c r="I5" s="177" t="s">
        <v>172</v>
      </c>
      <c r="J5" s="178" t="s">
        <v>182</v>
      </c>
    </row>
    <row r="6" spans="1:11" ht="16.5" thickTop="1" x14ac:dyDescent="0.2">
      <c r="A6" s="71" t="s">
        <v>100</v>
      </c>
      <c r="B6" s="72">
        <v>1</v>
      </c>
      <c r="C6" s="73" t="s">
        <v>117</v>
      </c>
      <c r="D6" s="74"/>
      <c r="E6" s="74"/>
      <c r="F6" s="74">
        <v>1</v>
      </c>
      <c r="G6" s="74">
        <v>2</v>
      </c>
      <c r="H6" s="179"/>
      <c r="I6" s="179"/>
      <c r="J6" s="179"/>
    </row>
    <row r="7" spans="1:11" x14ac:dyDescent="0.2">
      <c r="A7" s="66"/>
      <c r="B7" s="67"/>
      <c r="C7" s="68" t="s">
        <v>115</v>
      </c>
      <c r="D7" s="69"/>
      <c r="E7" s="69"/>
      <c r="F7" s="69"/>
      <c r="G7" s="69">
        <v>1</v>
      </c>
      <c r="H7" s="171">
        <v>1</v>
      </c>
      <c r="I7" s="171"/>
      <c r="J7" s="171">
        <v>1</v>
      </c>
    </row>
    <row r="8" spans="1:11" x14ac:dyDescent="0.2">
      <c r="A8" s="71"/>
      <c r="B8" s="72"/>
      <c r="C8" s="73" t="s">
        <v>60</v>
      </c>
      <c r="D8" s="74">
        <v>1</v>
      </c>
      <c r="E8" s="74">
        <v>1</v>
      </c>
      <c r="F8" s="74">
        <v>3</v>
      </c>
      <c r="G8" s="74"/>
      <c r="H8" s="172">
        <v>2</v>
      </c>
      <c r="I8" s="172">
        <v>5</v>
      </c>
      <c r="J8" s="172">
        <v>2</v>
      </c>
    </row>
    <row r="9" spans="1:11" x14ac:dyDescent="0.2">
      <c r="A9" s="66"/>
      <c r="B9" s="67"/>
      <c r="C9" s="68" t="s">
        <v>113</v>
      </c>
      <c r="D9" s="69">
        <v>3</v>
      </c>
      <c r="E9" s="69">
        <v>3</v>
      </c>
      <c r="F9" s="69">
        <v>1</v>
      </c>
      <c r="G9" s="69">
        <v>1</v>
      </c>
      <c r="H9" s="171">
        <v>9</v>
      </c>
      <c r="I9" s="171">
        <v>6</v>
      </c>
      <c r="J9" s="171">
        <v>5</v>
      </c>
    </row>
    <row r="10" spans="1:11" x14ac:dyDescent="0.2">
      <c r="A10" s="71"/>
      <c r="B10" s="72"/>
      <c r="C10" s="73" t="s">
        <v>116</v>
      </c>
      <c r="D10" s="74">
        <v>5</v>
      </c>
      <c r="E10" s="74">
        <v>6</v>
      </c>
      <c r="F10" s="74">
        <v>10</v>
      </c>
      <c r="G10" s="74">
        <v>7</v>
      </c>
      <c r="H10" s="172">
        <v>16</v>
      </c>
      <c r="I10" s="172">
        <v>10</v>
      </c>
      <c r="J10" s="172">
        <v>9</v>
      </c>
    </row>
    <row r="11" spans="1:11" x14ac:dyDescent="0.2">
      <c r="A11" s="66"/>
      <c r="B11" s="67"/>
      <c r="C11" s="68" t="s">
        <v>109</v>
      </c>
      <c r="D11" s="69">
        <v>1</v>
      </c>
      <c r="E11" s="69"/>
      <c r="F11" s="69">
        <v>1</v>
      </c>
      <c r="G11" s="69">
        <v>4</v>
      </c>
      <c r="H11" s="171">
        <v>1</v>
      </c>
      <c r="I11" s="171">
        <v>8</v>
      </c>
      <c r="J11" s="171">
        <v>6</v>
      </c>
      <c r="K11" s="76"/>
    </row>
    <row r="12" spans="1:11" x14ac:dyDescent="0.2">
      <c r="A12" s="71"/>
      <c r="B12" s="72"/>
      <c r="C12" s="73" t="s">
        <v>114</v>
      </c>
      <c r="D12" s="74">
        <v>8</v>
      </c>
      <c r="E12" s="74">
        <v>5</v>
      </c>
      <c r="F12" s="74">
        <v>12</v>
      </c>
      <c r="G12" s="74">
        <v>4</v>
      </c>
      <c r="H12" s="172">
        <v>7</v>
      </c>
      <c r="I12" s="172">
        <v>12</v>
      </c>
      <c r="J12" s="172">
        <v>12</v>
      </c>
    </row>
    <row r="13" spans="1:11" x14ac:dyDescent="0.2">
      <c r="A13" s="66"/>
      <c r="B13" s="67">
        <v>2</v>
      </c>
      <c r="C13" s="68" t="s">
        <v>115</v>
      </c>
      <c r="D13" s="69">
        <v>3</v>
      </c>
      <c r="E13" s="69"/>
      <c r="F13" s="69">
        <v>1</v>
      </c>
      <c r="G13" s="69">
        <v>2</v>
      </c>
      <c r="H13" s="171">
        <v>2</v>
      </c>
      <c r="I13" s="171"/>
      <c r="J13" s="171">
        <v>4</v>
      </c>
    </row>
    <row r="14" spans="1:11" x14ac:dyDescent="0.2">
      <c r="A14" s="71"/>
      <c r="B14" s="72"/>
      <c r="C14" s="73" t="s">
        <v>112</v>
      </c>
      <c r="D14" s="74">
        <v>2</v>
      </c>
      <c r="E14" s="74">
        <v>4</v>
      </c>
      <c r="F14" s="74">
        <v>5</v>
      </c>
      <c r="G14" s="74">
        <v>10</v>
      </c>
      <c r="H14" s="172">
        <v>7</v>
      </c>
      <c r="I14" s="172">
        <v>8</v>
      </c>
      <c r="J14" s="172">
        <v>6</v>
      </c>
    </row>
    <row r="15" spans="1:11" x14ac:dyDescent="0.2">
      <c r="A15" s="66"/>
      <c r="B15" s="67"/>
      <c r="C15" s="68" t="s">
        <v>111</v>
      </c>
      <c r="D15" s="69">
        <v>6</v>
      </c>
      <c r="E15" s="69">
        <v>4</v>
      </c>
      <c r="F15" s="69">
        <v>5</v>
      </c>
      <c r="G15" s="69">
        <v>3</v>
      </c>
      <c r="H15" s="171">
        <v>12</v>
      </c>
      <c r="I15" s="171">
        <v>10</v>
      </c>
      <c r="J15" s="171">
        <v>10</v>
      </c>
    </row>
    <row r="16" spans="1:11" ht="15.75" x14ac:dyDescent="0.2">
      <c r="A16" s="71"/>
      <c r="B16" s="72"/>
      <c r="C16" s="73" t="s">
        <v>116</v>
      </c>
      <c r="D16" s="74"/>
      <c r="E16" s="74">
        <v>3</v>
      </c>
      <c r="F16" s="74">
        <v>6</v>
      </c>
      <c r="G16" s="74">
        <v>7</v>
      </c>
      <c r="H16" s="179"/>
      <c r="I16" s="179"/>
      <c r="J16" s="179"/>
    </row>
    <row r="17" spans="1:10" x14ac:dyDescent="0.2">
      <c r="A17" s="66"/>
      <c r="B17" s="67"/>
      <c r="C17" s="68" t="s">
        <v>109</v>
      </c>
      <c r="D17" s="69"/>
      <c r="E17" s="69">
        <v>1</v>
      </c>
      <c r="F17" s="69">
        <v>1</v>
      </c>
      <c r="G17" s="69">
        <v>4</v>
      </c>
      <c r="H17" s="171">
        <v>7</v>
      </c>
      <c r="I17" s="171">
        <v>4</v>
      </c>
      <c r="J17" s="171">
        <v>5</v>
      </c>
    </row>
    <row r="18" spans="1:10" x14ac:dyDescent="0.2">
      <c r="A18" s="71"/>
      <c r="B18" s="72"/>
      <c r="C18" s="73" t="s">
        <v>114</v>
      </c>
      <c r="D18" s="74"/>
      <c r="E18" s="74">
        <v>1</v>
      </c>
      <c r="F18" s="74">
        <v>2</v>
      </c>
      <c r="G18" s="74">
        <v>2</v>
      </c>
      <c r="H18" s="172"/>
      <c r="I18" s="172"/>
      <c r="J18" s="172"/>
    </row>
    <row r="19" spans="1:10" x14ac:dyDescent="0.2">
      <c r="A19" s="66"/>
      <c r="B19" s="67">
        <v>2.5</v>
      </c>
      <c r="C19" s="68" t="s">
        <v>110</v>
      </c>
      <c r="D19" s="69">
        <v>1</v>
      </c>
      <c r="E19" s="69">
        <v>1</v>
      </c>
      <c r="F19" s="69">
        <v>7</v>
      </c>
      <c r="G19" s="69">
        <v>15</v>
      </c>
      <c r="H19" s="171">
        <v>13</v>
      </c>
      <c r="I19" s="171">
        <v>7</v>
      </c>
      <c r="J19" s="171">
        <v>10</v>
      </c>
    </row>
    <row r="20" spans="1:10" x14ac:dyDescent="0.2">
      <c r="A20" s="71"/>
      <c r="B20" s="72"/>
      <c r="C20" s="73" t="s">
        <v>111</v>
      </c>
      <c r="D20" s="74">
        <v>2</v>
      </c>
      <c r="E20" s="74">
        <v>10</v>
      </c>
      <c r="F20" s="74">
        <v>10</v>
      </c>
      <c r="G20" s="74">
        <v>8</v>
      </c>
      <c r="H20" s="172">
        <v>10</v>
      </c>
      <c r="I20" s="172">
        <v>11</v>
      </c>
      <c r="J20" s="172">
        <v>11</v>
      </c>
    </row>
    <row r="21" spans="1:10" x14ac:dyDescent="0.2">
      <c r="A21" s="66" t="s">
        <v>101</v>
      </c>
      <c r="B21" s="67">
        <v>1</v>
      </c>
      <c r="C21" s="68" t="s">
        <v>115</v>
      </c>
      <c r="D21" s="69"/>
      <c r="E21" s="69"/>
      <c r="F21" s="69"/>
      <c r="G21" s="69"/>
      <c r="H21" s="171">
        <v>1</v>
      </c>
      <c r="I21" s="171">
        <v>1</v>
      </c>
      <c r="J21" s="171"/>
    </row>
    <row r="22" spans="1:10" x14ac:dyDescent="0.2">
      <c r="A22" s="71"/>
      <c r="B22" s="72"/>
      <c r="C22" s="73" t="s">
        <v>113</v>
      </c>
      <c r="D22" s="74">
        <v>5</v>
      </c>
      <c r="E22" s="74">
        <v>10</v>
      </c>
      <c r="F22" s="74">
        <v>15</v>
      </c>
      <c r="G22" s="74">
        <v>10</v>
      </c>
      <c r="H22" s="172">
        <v>3</v>
      </c>
      <c r="I22" s="172">
        <v>4</v>
      </c>
      <c r="J22" s="172">
        <v>4</v>
      </c>
    </row>
    <row r="23" spans="1:10" x14ac:dyDescent="0.2">
      <c r="A23" s="66"/>
      <c r="B23" s="67"/>
      <c r="C23" s="68" t="s">
        <v>116</v>
      </c>
      <c r="D23" s="69">
        <v>6</v>
      </c>
      <c r="E23" s="69">
        <v>8</v>
      </c>
      <c r="F23" s="69">
        <v>4</v>
      </c>
      <c r="G23" s="69">
        <v>3</v>
      </c>
      <c r="H23" s="171">
        <v>4</v>
      </c>
      <c r="I23" s="171">
        <v>2</v>
      </c>
      <c r="J23" s="171"/>
    </row>
    <row r="24" spans="1:10" x14ac:dyDescent="0.2">
      <c r="A24" s="71"/>
      <c r="B24" s="72">
        <v>2</v>
      </c>
      <c r="C24" s="73" t="s">
        <v>115</v>
      </c>
      <c r="D24" s="74">
        <v>9</v>
      </c>
      <c r="E24" s="74">
        <v>7</v>
      </c>
      <c r="F24" s="74">
        <v>13</v>
      </c>
      <c r="G24" s="74">
        <v>10</v>
      </c>
      <c r="H24" s="172">
        <v>13</v>
      </c>
      <c r="I24" s="172">
        <v>8</v>
      </c>
      <c r="J24" s="172">
        <v>17</v>
      </c>
    </row>
    <row r="25" spans="1:10" x14ac:dyDescent="0.2">
      <c r="A25" s="66"/>
      <c r="B25" s="67"/>
      <c r="C25" s="68" t="s">
        <v>112</v>
      </c>
      <c r="D25" s="69">
        <v>4</v>
      </c>
      <c r="E25" s="69"/>
      <c r="F25" s="69">
        <v>1</v>
      </c>
      <c r="G25" s="69">
        <v>6</v>
      </c>
      <c r="H25" s="171">
        <v>4</v>
      </c>
      <c r="I25" s="171"/>
      <c r="J25" s="171">
        <v>2</v>
      </c>
    </row>
    <row r="26" spans="1:10" x14ac:dyDescent="0.2">
      <c r="A26" s="71"/>
      <c r="B26" s="72"/>
      <c r="C26" s="73" t="s">
        <v>107</v>
      </c>
      <c r="D26" s="74">
        <v>3</v>
      </c>
      <c r="E26" s="74">
        <v>8</v>
      </c>
      <c r="F26" s="74">
        <v>4</v>
      </c>
      <c r="G26" s="74">
        <v>7</v>
      </c>
      <c r="H26" s="172">
        <v>2</v>
      </c>
      <c r="I26" s="172">
        <v>4</v>
      </c>
      <c r="J26" s="172">
        <v>2</v>
      </c>
    </row>
    <row r="27" spans="1:10" x14ac:dyDescent="0.2">
      <c r="A27" s="66"/>
      <c r="B27" s="67"/>
      <c r="C27" s="68" t="s">
        <v>116</v>
      </c>
      <c r="D27" s="69">
        <v>2</v>
      </c>
      <c r="E27" s="69">
        <v>1</v>
      </c>
      <c r="F27" s="69">
        <v>2</v>
      </c>
      <c r="G27" s="69"/>
      <c r="H27" s="171">
        <v>1</v>
      </c>
      <c r="I27" s="171"/>
      <c r="J27" s="171"/>
    </row>
    <row r="28" spans="1:10" x14ac:dyDescent="0.2">
      <c r="A28" s="71"/>
      <c r="B28" s="72">
        <v>2.5</v>
      </c>
      <c r="C28" s="73" t="s">
        <v>115</v>
      </c>
      <c r="D28" s="74">
        <v>5</v>
      </c>
      <c r="E28" s="74">
        <v>3</v>
      </c>
      <c r="F28" s="74">
        <v>2</v>
      </c>
      <c r="G28" s="74">
        <v>3</v>
      </c>
      <c r="H28" s="172">
        <v>9</v>
      </c>
      <c r="I28" s="172">
        <v>1</v>
      </c>
      <c r="J28" s="172">
        <v>3</v>
      </c>
    </row>
    <row r="29" spans="1:10" ht="15.75" x14ac:dyDescent="0.2">
      <c r="A29" s="66"/>
      <c r="B29" s="67"/>
      <c r="C29" s="68" t="s">
        <v>110</v>
      </c>
      <c r="D29" s="69"/>
      <c r="E29" s="69">
        <v>1</v>
      </c>
      <c r="F29" s="69">
        <v>1</v>
      </c>
      <c r="G29" s="69"/>
      <c r="H29" s="180"/>
      <c r="I29" s="180"/>
      <c r="J29" s="180"/>
    </row>
    <row r="30" spans="1:10" x14ac:dyDescent="0.2">
      <c r="A30" s="71"/>
      <c r="B30" s="72"/>
      <c r="C30" s="73" t="s">
        <v>108</v>
      </c>
      <c r="D30" s="74">
        <v>2</v>
      </c>
      <c r="E30" s="74"/>
      <c r="F30" s="74">
        <v>1</v>
      </c>
      <c r="G30" s="74">
        <v>2</v>
      </c>
      <c r="H30" s="172"/>
      <c r="I30" s="172">
        <v>2</v>
      </c>
      <c r="J30" s="172">
        <v>1</v>
      </c>
    </row>
    <row r="31" spans="1:10" x14ac:dyDescent="0.2">
      <c r="A31" s="66"/>
      <c r="B31" s="67"/>
      <c r="C31" s="68" t="s">
        <v>107</v>
      </c>
      <c r="D31" s="69">
        <v>6</v>
      </c>
      <c r="E31" s="69">
        <v>9</v>
      </c>
      <c r="F31" s="69">
        <v>9</v>
      </c>
      <c r="G31" s="69">
        <v>15</v>
      </c>
      <c r="H31" s="171">
        <v>9</v>
      </c>
      <c r="I31" s="171">
        <v>15</v>
      </c>
      <c r="J31" s="171">
        <v>8</v>
      </c>
    </row>
    <row r="32" spans="1:10" x14ac:dyDescent="0.2">
      <c r="A32" s="71"/>
      <c r="B32" s="72"/>
      <c r="C32" s="73" t="s">
        <v>113</v>
      </c>
      <c r="D32" s="74">
        <v>2</v>
      </c>
      <c r="E32" s="74">
        <v>4</v>
      </c>
      <c r="F32" s="74">
        <v>2</v>
      </c>
      <c r="G32" s="74">
        <v>4</v>
      </c>
      <c r="H32" s="172">
        <v>1</v>
      </c>
      <c r="I32" s="172"/>
      <c r="J32" s="172">
        <v>1</v>
      </c>
    </row>
    <row r="33" spans="1:10" x14ac:dyDescent="0.2">
      <c r="A33" s="66" t="s">
        <v>96</v>
      </c>
      <c r="B33" s="67">
        <v>1</v>
      </c>
      <c r="C33" s="68" t="s">
        <v>115</v>
      </c>
      <c r="D33" s="69">
        <v>7</v>
      </c>
      <c r="E33" s="69">
        <v>3</v>
      </c>
      <c r="F33" s="69">
        <v>3</v>
      </c>
      <c r="G33" s="69">
        <v>7</v>
      </c>
      <c r="H33" s="171">
        <v>4</v>
      </c>
      <c r="I33" s="171">
        <v>6</v>
      </c>
      <c r="J33" s="171">
        <v>8</v>
      </c>
    </row>
    <row r="34" spans="1:10" ht="15.75" x14ac:dyDescent="0.2">
      <c r="A34" s="71"/>
      <c r="B34" s="72"/>
      <c r="C34" s="73" t="s">
        <v>110</v>
      </c>
      <c r="D34" s="74"/>
      <c r="E34" s="74"/>
      <c r="F34" s="74"/>
      <c r="G34" s="74">
        <v>1</v>
      </c>
      <c r="H34" s="179"/>
      <c r="I34" s="179"/>
      <c r="J34" s="179"/>
    </row>
    <row r="35" spans="1:10" x14ac:dyDescent="0.2">
      <c r="A35" s="66"/>
      <c r="B35" s="67"/>
      <c r="C35" s="68" t="s">
        <v>60</v>
      </c>
      <c r="D35" s="69">
        <v>13</v>
      </c>
      <c r="E35" s="69">
        <v>8</v>
      </c>
      <c r="F35" s="69">
        <v>6</v>
      </c>
      <c r="G35" s="69">
        <v>11</v>
      </c>
      <c r="H35" s="171">
        <v>16</v>
      </c>
      <c r="I35" s="171">
        <v>12</v>
      </c>
      <c r="J35" s="171">
        <v>12</v>
      </c>
    </row>
    <row r="36" spans="1:10" x14ac:dyDescent="0.2">
      <c r="A36" s="71"/>
      <c r="B36" s="72"/>
      <c r="C36" s="73" t="s">
        <v>113</v>
      </c>
      <c r="D36" s="74">
        <v>20</v>
      </c>
      <c r="E36" s="74">
        <v>15</v>
      </c>
      <c r="F36" s="74">
        <v>19</v>
      </c>
      <c r="G36" s="74">
        <v>19</v>
      </c>
      <c r="H36" s="172">
        <v>8</v>
      </c>
      <c r="I36" s="172">
        <v>21</v>
      </c>
      <c r="J36" s="172">
        <v>11</v>
      </c>
    </row>
    <row r="37" spans="1:10" x14ac:dyDescent="0.2">
      <c r="A37" s="66"/>
      <c r="B37" s="67"/>
      <c r="C37" s="68" t="s">
        <v>116</v>
      </c>
      <c r="D37" s="69">
        <v>14</v>
      </c>
      <c r="E37" s="69">
        <v>18</v>
      </c>
      <c r="F37" s="69">
        <v>21</v>
      </c>
      <c r="G37" s="69">
        <v>13</v>
      </c>
      <c r="H37" s="171">
        <v>17</v>
      </c>
      <c r="I37" s="171">
        <v>18</v>
      </c>
      <c r="J37" s="171">
        <v>16</v>
      </c>
    </row>
    <row r="38" spans="1:10" x14ac:dyDescent="0.2">
      <c r="A38" s="71"/>
      <c r="B38" s="72"/>
      <c r="C38" s="73" t="s">
        <v>109</v>
      </c>
      <c r="D38" s="74"/>
      <c r="E38" s="74"/>
      <c r="F38" s="74"/>
      <c r="G38" s="74"/>
      <c r="H38" s="172"/>
      <c r="I38" s="181">
        <v>1</v>
      </c>
      <c r="J38" s="181">
        <v>1</v>
      </c>
    </row>
    <row r="39" spans="1:10" x14ac:dyDescent="0.2">
      <c r="A39" s="66"/>
      <c r="B39" s="67">
        <v>2</v>
      </c>
      <c r="C39" s="68" t="s">
        <v>115</v>
      </c>
      <c r="D39" s="69">
        <v>27</v>
      </c>
      <c r="E39" s="69">
        <v>22</v>
      </c>
      <c r="F39" s="69">
        <v>24</v>
      </c>
      <c r="G39" s="69">
        <v>32</v>
      </c>
      <c r="H39" s="171">
        <v>35</v>
      </c>
      <c r="I39" s="171">
        <v>29</v>
      </c>
      <c r="J39" s="171">
        <v>26</v>
      </c>
    </row>
    <row r="40" spans="1:10" x14ac:dyDescent="0.2">
      <c r="A40" s="71"/>
      <c r="B40" s="72"/>
      <c r="C40" s="73" t="s">
        <v>112</v>
      </c>
      <c r="D40" s="74">
        <v>8</v>
      </c>
      <c r="E40" s="74">
        <v>7</v>
      </c>
      <c r="F40" s="74">
        <v>9</v>
      </c>
      <c r="G40" s="74">
        <v>11</v>
      </c>
      <c r="H40" s="172">
        <v>6</v>
      </c>
      <c r="I40" s="172">
        <v>1</v>
      </c>
      <c r="J40" s="172">
        <v>2</v>
      </c>
    </row>
    <row r="41" spans="1:10" x14ac:dyDescent="0.2">
      <c r="A41" s="66"/>
      <c r="B41" s="67"/>
      <c r="C41" s="68" t="s">
        <v>111</v>
      </c>
      <c r="D41" s="69">
        <v>11</v>
      </c>
      <c r="E41" s="69">
        <v>15</v>
      </c>
      <c r="F41" s="69">
        <v>10</v>
      </c>
      <c r="G41" s="69">
        <v>13</v>
      </c>
      <c r="H41" s="171">
        <v>16</v>
      </c>
      <c r="I41" s="171">
        <v>12</v>
      </c>
      <c r="J41" s="171">
        <v>7</v>
      </c>
    </row>
    <row r="42" spans="1:10" x14ac:dyDescent="0.2">
      <c r="A42" s="71"/>
      <c r="B42" s="72"/>
      <c r="C42" s="73" t="s">
        <v>116</v>
      </c>
      <c r="D42" s="74">
        <v>20</v>
      </c>
      <c r="E42" s="74">
        <v>13</v>
      </c>
      <c r="F42" s="74">
        <v>25</v>
      </c>
      <c r="G42" s="74">
        <v>19</v>
      </c>
      <c r="H42" s="172">
        <v>26</v>
      </c>
      <c r="I42" s="172">
        <v>24</v>
      </c>
      <c r="J42" s="172">
        <v>12</v>
      </c>
    </row>
    <row r="43" spans="1:10" x14ac:dyDescent="0.2">
      <c r="A43" s="66"/>
      <c r="B43" s="67"/>
      <c r="C43" s="68" t="s">
        <v>109</v>
      </c>
      <c r="D43" s="69"/>
      <c r="E43" s="69">
        <v>1</v>
      </c>
      <c r="F43" s="69">
        <v>3</v>
      </c>
      <c r="G43" s="69">
        <v>1</v>
      </c>
      <c r="H43" s="171">
        <v>2</v>
      </c>
      <c r="I43" s="171">
        <v>2</v>
      </c>
      <c r="J43" s="171">
        <v>2</v>
      </c>
    </row>
    <row r="44" spans="1:10" x14ac:dyDescent="0.2">
      <c r="A44" s="71"/>
      <c r="B44" s="72">
        <v>2.5</v>
      </c>
      <c r="C44" s="73" t="s">
        <v>115</v>
      </c>
      <c r="D44" s="74">
        <v>1</v>
      </c>
      <c r="E44" s="74">
        <v>2</v>
      </c>
      <c r="F44" s="74">
        <v>4</v>
      </c>
      <c r="G44" s="74">
        <v>8</v>
      </c>
      <c r="H44" s="172">
        <v>2</v>
      </c>
      <c r="I44" s="172">
        <v>1</v>
      </c>
      <c r="J44" s="172">
        <v>1</v>
      </c>
    </row>
    <row r="45" spans="1:10" x14ac:dyDescent="0.2">
      <c r="A45" s="66"/>
      <c r="B45" s="67"/>
      <c r="C45" s="68" t="s">
        <v>110</v>
      </c>
      <c r="D45" s="69">
        <v>11</v>
      </c>
      <c r="E45" s="69">
        <v>10</v>
      </c>
      <c r="F45" s="69">
        <v>21</v>
      </c>
      <c r="G45" s="69">
        <v>24</v>
      </c>
      <c r="H45" s="171">
        <v>28</v>
      </c>
      <c r="I45" s="171">
        <v>29</v>
      </c>
      <c r="J45" s="171">
        <v>26</v>
      </c>
    </row>
    <row r="46" spans="1:10" x14ac:dyDescent="0.2">
      <c r="A46" s="71"/>
      <c r="B46" s="72"/>
      <c r="C46" s="73" t="s">
        <v>108</v>
      </c>
      <c r="D46" s="74"/>
      <c r="E46" s="74">
        <v>1</v>
      </c>
      <c r="F46" s="74">
        <v>4</v>
      </c>
      <c r="G46" s="74"/>
      <c r="H46" s="172">
        <v>2</v>
      </c>
      <c r="I46" s="172">
        <v>3</v>
      </c>
      <c r="J46" s="172">
        <v>1</v>
      </c>
    </row>
    <row r="47" spans="1:10" x14ac:dyDescent="0.2">
      <c r="A47" s="66"/>
      <c r="B47" s="67"/>
      <c r="C47" s="68" t="s">
        <v>107</v>
      </c>
      <c r="D47" s="69">
        <v>6</v>
      </c>
      <c r="E47" s="69">
        <v>10</v>
      </c>
      <c r="F47" s="69">
        <v>8</v>
      </c>
      <c r="G47" s="69">
        <v>16</v>
      </c>
      <c r="H47" s="171">
        <v>13</v>
      </c>
      <c r="I47" s="171">
        <v>11</v>
      </c>
      <c r="J47" s="171">
        <v>15</v>
      </c>
    </row>
    <row r="48" spans="1:10" x14ac:dyDescent="0.2">
      <c r="A48" s="71"/>
      <c r="B48" s="72"/>
      <c r="C48" s="73" t="s">
        <v>111</v>
      </c>
      <c r="D48" s="74">
        <v>9</v>
      </c>
      <c r="E48" s="74">
        <v>3</v>
      </c>
      <c r="F48" s="74">
        <v>10</v>
      </c>
      <c r="G48" s="74">
        <v>13</v>
      </c>
      <c r="H48" s="172">
        <v>10</v>
      </c>
      <c r="I48" s="172">
        <v>6</v>
      </c>
      <c r="J48" s="172">
        <v>10</v>
      </c>
    </row>
    <row r="49" spans="1:10" x14ac:dyDescent="0.2">
      <c r="A49" s="66"/>
      <c r="B49" s="67"/>
      <c r="C49" s="68" t="s">
        <v>113</v>
      </c>
      <c r="D49" s="69"/>
      <c r="E49" s="69"/>
      <c r="F49" s="69">
        <v>1</v>
      </c>
      <c r="G49" s="69">
        <v>1</v>
      </c>
      <c r="H49" s="171"/>
      <c r="I49" s="171"/>
      <c r="J49" s="171"/>
    </row>
    <row r="50" spans="1:10" x14ac:dyDescent="0.2">
      <c r="A50" s="71" t="s">
        <v>137</v>
      </c>
      <c r="B50" s="72">
        <v>1</v>
      </c>
      <c r="C50" s="73" t="s">
        <v>60</v>
      </c>
      <c r="D50" s="74"/>
      <c r="E50" s="74">
        <v>1</v>
      </c>
      <c r="F50" s="74">
        <v>1</v>
      </c>
      <c r="G50" s="74"/>
      <c r="H50" s="172"/>
      <c r="I50" s="172">
        <v>2</v>
      </c>
      <c r="J50" s="172">
        <v>1</v>
      </c>
    </row>
    <row r="51" spans="1:10" x14ac:dyDescent="0.2">
      <c r="A51" s="66"/>
      <c r="B51" s="67"/>
      <c r="C51" s="68" t="s">
        <v>116</v>
      </c>
      <c r="D51" s="69"/>
      <c r="E51" s="69">
        <v>1</v>
      </c>
      <c r="F51" s="69">
        <v>2</v>
      </c>
      <c r="G51" s="69">
        <v>4</v>
      </c>
      <c r="H51" s="171"/>
      <c r="I51" s="171">
        <v>2</v>
      </c>
      <c r="J51" s="171">
        <v>3</v>
      </c>
    </row>
    <row r="52" spans="1:10" x14ac:dyDescent="0.2">
      <c r="A52" s="71"/>
      <c r="B52" s="72">
        <v>2</v>
      </c>
      <c r="C52" s="73" t="s">
        <v>107</v>
      </c>
      <c r="D52" s="74"/>
      <c r="E52" s="74"/>
      <c r="F52" s="74"/>
      <c r="G52" s="74">
        <v>1</v>
      </c>
      <c r="H52" s="172">
        <v>1</v>
      </c>
      <c r="I52" s="172"/>
      <c r="J52" s="172"/>
    </row>
    <row r="53" spans="1:10" x14ac:dyDescent="0.2">
      <c r="A53" s="66" t="s">
        <v>35</v>
      </c>
      <c r="B53" s="67">
        <v>1</v>
      </c>
      <c r="C53" s="68" t="s">
        <v>115</v>
      </c>
      <c r="D53" s="69">
        <v>6</v>
      </c>
      <c r="E53" s="69">
        <v>13</v>
      </c>
      <c r="F53" s="69">
        <v>12</v>
      </c>
      <c r="G53" s="69">
        <v>9</v>
      </c>
      <c r="H53" s="182">
        <v>12</v>
      </c>
      <c r="I53" s="182">
        <v>16</v>
      </c>
      <c r="J53" s="182">
        <v>14</v>
      </c>
    </row>
    <row r="54" spans="1:10" x14ac:dyDescent="0.2">
      <c r="A54" s="71"/>
      <c r="B54" s="72"/>
      <c r="C54" s="73" t="s">
        <v>60</v>
      </c>
      <c r="D54" s="74">
        <v>18</v>
      </c>
      <c r="E54" s="74">
        <v>19</v>
      </c>
      <c r="F54" s="74">
        <v>22</v>
      </c>
      <c r="G54" s="74">
        <v>15</v>
      </c>
      <c r="H54" s="181">
        <v>32</v>
      </c>
      <c r="I54" s="181">
        <v>23</v>
      </c>
      <c r="J54" s="181">
        <v>23</v>
      </c>
    </row>
    <row r="55" spans="1:10" x14ac:dyDescent="0.2">
      <c r="A55" s="66"/>
      <c r="B55" s="67"/>
      <c r="C55" s="68" t="s">
        <v>113</v>
      </c>
      <c r="D55" s="69">
        <v>5</v>
      </c>
      <c r="E55" s="69">
        <v>14</v>
      </c>
      <c r="F55" s="69">
        <v>17</v>
      </c>
      <c r="G55" s="69">
        <v>11</v>
      </c>
      <c r="H55" s="182">
        <v>15</v>
      </c>
      <c r="I55" s="182">
        <v>7</v>
      </c>
      <c r="J55" s="182">
        <v>15</v>
      </c>
    </row>
    <row r="56" spans="1:10" x14ac:dyDescent="0.2">
      <c r="A56" s="71"/>
      <c r="B56" s="72"/>
      <c r="C56" s="73" t="s">
        <v>116</v>
      </c>
      <c r="D56" s="74">
        <v>43</v>
      </c>
      <c r="E56" s="74">
        <v>42</v>
      </c>
      <c r="F56" s="74">
        <v>44</v>
      </c>
      <c r="G56" s="74">
        <v>47</v>
      </c>
      <c r="H56" s="181">
        <v>45</v>
      </c>
      <c r="I56" s="181">
        <v>31</v>
      </c>
      <c r="J56" s="181">
        <v>43</v>
      </c>
    </row>
    <row r="57" spans="1:10" x14ac:dyDescent="0.2">
      <c r="A57" s="66"/>
      <c r="B57" s="67"/>
      <c r="C57" s="68" t="s">
        <v>109</v>
      </c>
      <c r="D57" s="69">
        <v>3</v>
      </c>
      <c r="E57" s="69">
        <v>3</v>
      </c>
      <c r="F57" s="69">
        <v>7</v>
      </c>
      <c r="G57" s="69">
        <v>4</v>
      </c>
      <c r="H57" s="182">
        <v>4</v>
      </c>
      <c r="I57" s="182">
        <v>4</v>
      </c>
      <c r="J57" s="182">
        <v>6</v>
      </c>
    </row>
    <row r="58" spans="1:10" x14ac:dyDescent="0.2">
      <c r="A58" s="71"/>
      <c r="B58" s="72">
        <v>2</v>
      </c>
      <c r="C58" s="73" t="s">
        <v>115</v>
      </c>
      <c r="D58" s="74">
        <v>70</v>
      </c>
      <c r="E58" s="74">
        <v>51</v>
      </c>
      <c r="F58" s="74">
        <v>60</v>
      </c>
      <c r="G58" s="74">
        <v>90</v>
      </c>
      <c r="H58" s="181">
        <v>72</v>
      </c>
      <c r="I58" s="181">
        <v>72</v>
      </c>
      <c r="J58" s="181">
        <v>56</v>
      </c>
    </row>
    <row r="59" spans="1:10" x14ac:dyDescent="0.2">
      <c r="A59" s="66"/>
      <c r="B59" s="67"/>
      <c r="C59" s="68" t="s">
        <v>112</v>
      </c>
      <c r="D59" s="69">
        <v>12</v>
      </c>
      <c r="E59" s="69">
        <v>16</v>
      </c>
      <c r="F59" s="69">
        <v>13</v>
      </c>
      <c r="G59" s="69">
        <v>8</v>
      </c>
      <c r="H59" s="182">
        <v>19</v>
      </c>
      <c r="I59" s="182">
        <v>21</v>
      </c>
      <c r="J59" s="182">
        <v>15</v>
      </c>
    </row>
    <row r="60" spans="1:10" x14ac:dyDescent="0.2">
      <c r="A60" s="71"/>
      <c r="B60" s="72"/>
      <c r="C60" s="73" t="s">
        <v>111</v>
      </c>
      <c r="D60" s="74">
        <v>4</v>
      </c>
      <c r="E60" s="74">
        <v>3</v>
      </c>
      <c r="F60" s="74">
        <v>5</v>
      </c>
      <c r="G60" s="74">
        <v>2</v>
      </c>
      <c r="H60" s="181">
        <v>2</v>
      </c>
      <c r="I60" s="181">
        <v>3</v>
      </c>
      <c r="J60" s="181">
        <v>5</v>
      </c>
    </row>
    <row r="61" spans="1:10" x14ac:dyDescent="0.2">
      <c r="A61" s="66"/>
      <c r="B61" s="67"/>
      <c r="C61" s="68" t="s">
        <v>116</v>
      </c>
      <c r="D61" s="69">
        <v>17</v>
      </c>
      <c r="E61" s="69">
        <v>18</v>
      </c>
      <c r="F61" s="69">
        <v>20</v>
      </c>
      <c r="G61" s="69">
        <v>20</v>
      </c>
      <c r="H61" s="182">
        <v>26</v>
      </c>
      <c r="I61" s="182">
        <v>24</v>
      </c>
      <c r="J61" s="182">
        <v>28</v>
      </c>
    </row>
    <row r="62" spans="1:10" x14ac:dyDescent="0.2">
      <c r="A62" s="71"/>
      <c r="B62" s="72"/>
      <c r="C62" s="73" t="s">
        <v>109</v>
      </c>
      <c r="D62" s="74">
        <v>2</v>
      </c>
      <c r="E62" s="74">
        <v>5</v>
      </c>
      <c r="F62" s="74">
        <v>10</v>
      </c>
      <c r="G62" s="74">
        <v>5</v>
      </c>
      <c r="H62" s="181">
        <v>4</v>
      </c>
      <c r="I62" s="181">
        <v>7</v>
      </c>
      <c r="J62" s="181">
        <v>5</v>
      </c>
    </row>
    <row r="63" spans="1:10" x14ac:dyDescent="0.2">
      <c r="A63" s="66"/>
      <c r="B63" s="67">
        <v>2.5</v>
      </c>
      <c r="C63" s="68" t="s">
        <v>115</v>
      </c>
      <c r="D63" s="69">
        <v>5</v>
      </c>
      <c r="E63" s="69">
        <v>3</v>
      </c>
      <c r="F63" s="69">
        <v>4</v>
      </c>
      <c r="G63" s="69">
        <v>4</v>
      </c>
      <c r="H63" s="182"/>
      <c r="I63" s="182">
        <v>5</v>
      </c>
      <c r="J63" s="182">
        <v>4</v>
      </c>
    </row>
    <row r="64" spans="1:10" x14ac:dyDescent="0.2">
      <c r="A64" s="71"/>
      <c r="B64" s="72"/>
      <c r="C64" s="73" t="s">
        <v>110</v>
      </c>
      <c r="D64" s="74">
        <v>48</v>
      </c>
      <c r="E64" s="74">
        <v>61</v>
      </c>
      <c r="F64" s="74">
        <v>58</v>
      </c>
      <c r="G64" s="74">
        <v>78</v>
      </c>
      <c r="H64" s="181">
        <v>77</v>
      </c>
      <c r="I64" s="181">
        <v>94</v>
      </c>
      <c r="J64" s="181">
        <v>75</v>
      </c>
    </row>
    <row r="65" spans="1:10" x14ac:dyDescent="0.2">
      <c r="A65" s="66"/>
      <c r="B65" s="67"/>
      <c r="C65" s="68" t="s">
        <v>108</v>
      </c>
      <c r="D65" s="69">
        <v>5</v>
      </c>
      <c r="E65" s="69">
        <v>3</v>
      </c>
      <c r="F65" s="69">
        <v>7</v>
      </c>
      <c r="G65" s="69">
        <v>2</v>
      </c>
      <c r="H65" s="182">
        <v>9</v>
      </c>
      <c r="I65" s="182">
        <v>5</v>
      </c>
      <c r="J65" s="182">
        <v>6</v>
      </c>
    </row>
    <row r="66" spans="1:10" x14ac:dyDescent="0.2">
      <c r="A66" s="71"/>
      <c r="B66" s="72"/>
      <c r="C66" s="73" t="s">
        <v>111</v>
      </c>
      <c r="D66" s="74">
        <v>54</v>
      </c>
      <c r="E66" s="74">
        <v>70</v>
      </c>
      <c r="F66" s="74">
        <v>44</v>
      </c>
      <c r="G66" s="74">
        <v>60</v>
      </c>
      <c r="H66" s="181">
        <v>64</v>
      </c>
      <c r="I66" s="181">
        <v>65</v>
      </c>
      <c r="J66" s="181">
        <v>66</v>
      </c>
    </row>
    <row r="67" spans="1:10" x14ac:dyDescent="0.2">
      <c r="A67" s="66"/>
      <c r="B67" s="67"/>
      <c r="C67" s="68" t="s">
        <v>113</v>
      </c>
      <c r="D67" s="69"/>
      <c r="E67" s="69"/>
      <c r="F67" s="69">
        <v>1</v>
      </c>
      <c r="G67" s="69"/>
      <c r="H67" s="182"/>
      <c r="I67" s="182">
        <v>1</v>
      </c>
      <c r="J67" s="182">
        <v>1</v>
      </c>
    </row>
    <row r="68" spans="1:10" x14ac:dyDescent="0.2">
      <c r="A68" s="71" t="s">
        <v>102</v>
      </c>
      <c r="B68" s="72">
        <v>1</v>
      </c>
      <c r="C68" s="73" t="s">
        <v>60</v>
      </c>
      <c r="D68" s="74"/>
      <c r="E68" s="74"/>
      <c r="F68" s="74"/>
      <c r="G68" s="74"/>
      <c r="H68" s="181"/>
      <c r="I68" s="181"/>
      <c r="J68" s="181">
        <v>2</v>
      </c>
    </row>
    <row r="69" spans="1:10" x14ac:dyDescent="0.2">
      <c r="A69" s="66"/>
      <c r="B69" s="67">
        <v>2.5</v>
      </c>
      <c r="C69" s="68" t="s">
        <v>112</v>
      </c>
      <c r="D69" s="69"/>
      <c r="E69" s="69"/>
      <c r="F69" s="69"/>
      <c r="G69" s="69"/>
      <c r="H69" s="182">
        <v>1</v>
      </c>
      <c r="I69" s="182">
        <v>1</v>
      </c>
      <c r="J69" s="182">
        <v>1</v>
      </c>
    </row>
    <row r="70" spans="1:10" x14ac:dyDescent="0.2">
      <c r="A70" s="71" t="s">
        <v>97</v>
      </c>
      <c r="B70" s="72">
        <v>1</v>
      </c>
      <c r="C70" s="73" t="s">
        <v>115</v>
      </c>
      <c r="D70" s="74">
        <v>3</v>
      </c>
      <c r="E70" s="74">
        <v>1</v>
      </c>
      <c r="F70" s="74">
        <v>4</v>
      </c>
      <c r="G70" s="74">
        <v>4</v>
      </c>
      <c r="H70" s="181">
        <v>5</v>
      </c>
      <c r="I70" s="181">
        <v>4</v>
      </c>
      <c r="J70" s="181">
        <v>10</v>
      </c>
    </row>
    <row r="71" spans="1:10" x14ac:dyDescent="0.2">
      <c r="A71" s="66"/>
      <c r="B71" s="67"/>
      <c r="C71" s="68" t="s">
        <v>112</v>
      </c>
      <c r="D71" s="69"/>
      <c r="E71" s="69">
        <v>1</v>
      </c>
      <c r="F71" s="69"/>
      <c r="G71" s="69">
        <v>1</v>
      </c>
      <c r="H71" s="182"/>
      <c r="I71" s="182">
        <v>2</v>
      </c>
      <c r="J71" s="182"/>
    </row>
    <row r="72" spans="1:10" x14ac:dyDescent="0.2">
      <c r="A72" s="71"/>
      <c r="B72" s="72"/>
      <c r="C72" s="73" t="s">
        <v>60</v>
      </c>
      <c r="D72" s="74">
        <v>4</v>
      </c>
      <c r="E72" s="74">
        <v>5</v>
      </c>
      <c r="F72" s="74">
        <v>10</v>
      </c>
      <c r="G72" s="74">
        <v>15</v>
      </c>
      <c r="H72" s="181">
        <v>16</v>
      </c>
      <c r="I72" s="181">
        <v>13</v>
      </c>
      <c r="J72" s="181">
        <v>19</v>
      </c>
    </row>
    <row r="73" spans="1:10" x14ac:dyDescent="0.2">
      <c r="A73" s="66"/>
      <c r="B73" s="67"/>
      <c r="C73" s="68" t="s">
        <v>113</v>
      </c>
      <c r="D73" s="69">
        <v>3</v>
      </c>
      <c r="E73" s="69">
        <v>4</v>
      </c>
      <c r="F73" s="69">
        <v>5</v>
      </c>
      <c r="G73" s="69">
        <v>8</v>
      </c>
      <c r="H73" s="182">
        <v>13</v>
      </c>
      <c r="I73" s="182">
        <v>6</v>
      </c>
      <c r="J73" s="182">
        <v>5</v>
      </c>
    </row>
    <row r="74" spans="1:10" x14ac:dyDescent="0.2">
      <c r="A74" s="71"/>
      <c r="B74" s="72"/>
      <c r="C74" s="73" t="s">
        <v>116</v>
      </c>
      <c r="D74" s="74">
        <v>13</v>
      </c>
      <c r="E74" s="74">
        <v>16</v>
      </c>
      <c r="F74" s="74">
        <v>12</v>
      </c>
      <c r="G74" s="74">
        <v>23</v>
      </c>
      <c r="H74" s="181">
        <v>21</v>
      </c>
      <c r="I74" s="181">
        <v>15</v>
      </c>
      <c r="J74" s="181">
        <v>15</v>
      </c>
    </row>
    <row r="75" spans="1:10" x14ac:dyDescent="0.2">
      <c r="A75" s="66"/>
      <c r="B75" s="67"/>
      <c r="C75" s="68" t="s">
        <v>109</v>
      </c>
      <c r="D75" s="69">
        <v>1</v>
      </c>
      <c r="E75" s="69">
        <v>4</v>
      </c>
      <c r="F75" s="69">
        <v>2</v>
      </c>
      <c r="G75" s="69"/>
      <c r="H75" s="182">
        <v>3</v>
      </c>
      <c r="I75" s="182">
        <v>2</v>
      </c>
      <c r="J75" s="182">
        <v>2</v>
      </c>
    </row>
    <row r="76" spans="1:10" x14ac:dyDescent="0.2">
      <c r="A76" s="71"/>
      <c r="B76" s="72">
        <v>2</v>
      </c>
      <c r="C76" s="73" t="s">
        <v>115</v>
      </c>
      <c r="D76" s="74">
        <v>33</v>
      </c>
      <c r="E76" s="74">
        <v>13</v>
      </c>
      <c r="F76" s="74">
        <v>36</v>
      </c>
      <c r="G76" s="74">
        <v>38</v>
      </c>
      <c r="H76" s="181">
        <v>38</v>
      </c>
      <c r="I76" s="181">
        <v>36</v>
      </c>
      <c r="J76" s="181">
        <v>42</v>
      </c>
    </row>
    <row r="77" spans="1:10" x14ac:dyDescent="0.2">
      <c r="A77" s="66"/>
      <c r="B77" s="67"/>
      <c r="C77" s="68" t="s">
        <v>112</v>
      </c>
      <c r="D77" s="69">
        <v>3</v>
      </c>
      <c r="E77" s="69">
        <v>6</v>
      </c>
      <c r="F77" s="69">
        <v>4</v>
      </c>
      <c r="G77" s="69">
        <v>3</v>
      </c>
      <c r="H77" s="182">
        <v>7</v>
      </c>
      <c r="I77" s="182">
        <v>7</v>
      </c>
      <c r="J77" s="182">
        <v>4</v>
      </c>
    </row>
    <row r="78" spans="1:10" x14ac:dyDescent="0.2">
      <c r="A78" s="71"/>
      <c r="B78" s="72"/>
      <c r="C78" s="73" t="s">
        <v>110</v>
      </c>
      <c r="D78" s="74">
        <v>1</v>
      </c>
      <c r="E78" s="74">
        <v>3</v>
      </c>
      <c r="F78" s="74">
        <v>2</v>
      </c>
      <c r="G78" s="74">
        <v>8</v>
      </c>
      <c r="H78" s="181">
        <v>1</v>
      </c>
      <c r="I78" s="181">
        <v>2</v>
      </c>
      <c r="J78" s="181"/>
    </row>
    <row r="79" spans="1:10" x14ac:dyDescent="0.2">
      <c r="A79" s="66"/>
      <c r="B79" s="67"/>
      <c r="C79" s="38" t="s">
        <v>107</v>
      </c>
      <c r="D79" s="69"/>
      <c r="E79" s="69"/>
      <c r="F79" s="69"/>
      <c r="G79" s="69"/>
      <c r="H79" s="182"/>
      <c r="I79" s="182"/>
      <c r="J79" s="182">
        <v>2</v>
      </c>
    </row>
    <row r="80" spans="1:10" x14ac:dyDescent="0.2">
      <c r="A80" s="71"/>
      <c r="B80" s="72"/>
      <c r="C80" s="73" t="s">
        <v>116</v>
      </c>
      <c r="D80" s="74">
        <v>10</v>
      </c>
      <c r="E80" s="74">
        <v>4</v>
      </c>
      <c r="F80" s="74">
        <v>3</v>
      </c>
      <c r="G80" s="74">
        <v>8</v>
      </c>
      <c r="H80" s="181">
        <v>5</v>
      </c>
      <c r="I80" s="181">
        <v>9</v>
      </c>
      <c r="J80" s="181">
        <v>9</v>
      </c>
    </row>
    <row r="81" spans="1:10" x14ac:dyDescent="0.2">
      <c r="A81" s="66"/>
      <c r="B81" s="67"/>
      <c r="C81" s="68" t="s">
        <v>111</v>
      </c>
      <c r="D81" s="69"/>
      <c r="E81" s="69"/>
      <c r="F81" s="69"/>
      <c r="G81" s="69"/>
      <c r="H81" s="182"/>
      <c r="I81" s="182"/>
      <c r="J81" s="182">
        <v>1</v>
      </c>
    </row>
    <row r="82" spans="1:10" x14ac:dyDescent="0.2">
      <c r="A82" s="71"/>
      <c r="B82" s="72"/>
      <c r="C82" s="73" t="s">
        <v>109</v>
      </c>
      <c r="D82" s="74">
        <v>2</v>
      </c>
      <c r="E82" s="74">
        <v>1</v>
      </c>
      <c r="F82" s="74">
        <v>1</v>
      </c>
      <c r="G82" s="74">
        <v>2</v>
      </c>
      <c r="H82" s="181">
        <v>1</v>
      </c>
      <c r="I82" s="181"/>
      <c r="J82" s="181"/>
    </row>
    <row r="83" spans="1:10" x14ac:dyDescent="0.2">
      <c r="A83" s="66"/>
      <c r="B83" s="67">
        <v>2.5</v>
      </c>
      <c r="C83" s="68" t="s">
        <v>115</v>
      </c>
      <c r="D83" s="69">
        <v>3</v>
      </c>
      <c r="E83" s="69">
        <v>4</v>
      </c>
      <c r="F83" s="69">
        <v>7</v>
      </c>
      <c r="G83" s="69">
        <v>11</v>
      </c>
      <c r="H83" s="171">
        <v>10</v>
      </c>
      <c r="I83" s="171">
        <v>8</v>
      </c>
      <c r="J83" s="171">
        <v>5</v>
      </c>
    </row>
    <row r="84" spans="1:10" x14ac:dyDescent="0.2">
      <c r="A84" s="71"/>
      <c r="B84" s="72"/>
      <c r="C84" s="73" t="s">
        <v>110</v>
      </c>
      <c r="D84" s="74">
        <v>26</v>
      </c>
      <c r="E84" s="74">
        <v>33</v>
      </c>
      <c r="F84" s="74">
        <v>39</v>
      </c>
      <c r="G84" s="74">
        <v>47</v>
      </c>
      <c r="H84" s="172">
        <v>47</v>
      </c>
      <c r="I84" s="172">
        <v>46</v>
      </c>
      <c r="J84" s="172">
        <v>39</v>
      </c>
    </row>
    <row r="85" spans="1:10" x14ac:dyDescent="0.2">
      <c r="A85" s="66"/>
      <c r="B85" s="67"/>
      <c r="C85" s="68" t="s">
        <v>107</v>
      </c>
      <c r="D85" s="69">
        <v>4</v>
      </c>
      <c r="E85" s="69">
        <v>5</v>
      </c>
      <c r="F85" s="69"/>
      <c r="G85" s="69">
        <v>2</v>
      </c>
      <c r="H85" s="171">
        <v>5</v>
      </c>
      <c r="I85" s="171">
        <v>2</v>
      </c>
      <c r="J85" s="171">
        <v>3</v>
      </c>
    </row>
    <row r="86" spans="1:10" x14ac:dyDescent="0.2">
      <c r="A86" s="71"/>
      <c r="B86" s="72"/>
      <c r="C86" s="73" t="s">
        <v>111</v>
      </c>
      <c r="D86" s="74">
        <v>5</v>
      </c>
      <c r="E86" s="74">
        <v>3</v>
      </c>
      <c r="F86" s="74">
        <v>6</v>
      </c>
      <c r="G86" s="74">
        <v>5</v>
      </c>
      <c r="H86" s="172">
        <v>8</v>
      </c>
      <c r="I86" s="172">
        <v>11</v>
      </c>
      <c r="J86" s="172">
        <v>8</v>
      </c>
    </row>
    <row r="87" spans="1:10" x14ac:dyDescent="0.2">
      <c r="A87" s="66"/>
      <c r="B87" s="67"/>
      <c r="C87" s="68" t="s">
        <v>113</v>
      </c>
      <c r="D87" s="69"/>
      <c r="E87" s="69"/>
      <c r="F87" s="69"/>
      <c r="G87" s="69"/>
      <c r="H87" s="183"/>
      <c r="I87" s="183"/>
      <c r="J87" s="183"/>
    </row>
    <row r="88" spans="1:10" x14ac:dyDescent="0.2">
      <c r="A88" s="71" t="s">
        <v>95</v>
      </c>
      <c r="B88" s="72">
        <v>1</v>
      </c>
      <c r="C88" s="73" t="s">
        <v>115</v>
      </c>
      <c r="D88" s="74">
        <v>1</v>
      </c>
      <c r="E88" s="74">
        <v>2</v>
      </c>
      <c r="F88" s="74">
        <v>4</v>
      </c>
      <c r="G88" s="74">
        <v>4</v>
      </c>
      <c r="H88" s="172">
        <v>3</v>
      </c>
      <c r="I88" s="172">
        <v>3</v>
      </c>
      <c r="J88" s="172">
        <v>6</v>
      </c>
    </row>
    <row r="89" spans="1:10" x14ac:dyDescent="0.2">
      <c r="A89" s="66"/>
      <c r="B89" s="67"/>
      <c r="C89" s="68" t="s">
        <v>60</v>
      </c>
      <c r="D89" s="69">
        <v>2</v>
      </c>
      <c r="E89" s="69">
        <v>4</v>
      </c>
      <c r="F89" s="69">
        <v>6</v>
      </c>
      <c r="G89" s="69">
        <v>4</v>
      </c>
      <c r="H89" s="171">
        <v>8</v>
      </c>
      <c r="I89" s="171">
        <v>6</v>
      </c>
      <c r="J89" s="171">
        <v>4</v>
      </c>
    </row>
    <row r="90" spans="1:10" x14ac:dyDescent="0.2">
      <c r="A90" s="71"/>
      <c r="B90" s="72"/>
      <c r="C90" s="73" t="s">
        <v>113</v>
      </c>
      <c r="D90" s="74">
        <v>14</v>
      </c>
      <c r="E90" s="74">
        <v>22</v>
      </c>
      <c r="F90" s="74">
        <v>4</v>
      </c>
      <c r="G90" s="74">
        <v>13</v>
      </c>
      <c r="H90" s="172">
        <v>11</v>
      </c>
      <c r="I90" s="172">
        <v>10</v>
      </c>
      <c r="J90" s="172">
        <v>11</v>
      </c>
    </row>
    <row r="91" spans="1:10" x14ac:dyDescent="0.2">
      <c r="A91" s="66"/>
      <c r="B91" s="67"/>
      <c r="C91" s="68" t="s">
        <v>116</v>
      </c>
      <c r="D91" s="69">
        <v>27</v>
      </c>
      <c r="E91" s="69">
        <v>37</v>
      </c>
      <c r="F91" s="69">
        <v>33</v>
      </c>
      <c r="G91" s="69">
        <v>36</v>
      </c>
      <c r="H91" s="171">
        <v>34</v>
      </c>
      <c r="I91" s="171">
        <v>45</v>
      </c>
      <c r="J91" s="171">
        <v>36</v>
      </c>
    </row>
    <row r="92" spans="1:10" x14ac:dyDescent="0.2">
      <c r="A92" s="71"/>
      <c r="B92" s="72"/>
      <c r="C92" s="73" t="s">
        <v>109</v>
      </c>
      <c r="D92" s="74"/>
      <c r="E92" s="74">
        <v>1</v>
      </c>
      <c r="F92" s="74">
        <v>1</v>
      </c>
      <c r="G92" s="74">
        <v>1</v>
      </c>
      <c r="H92" s="172">
        <v>4</v>
      </c>
      <c r="I92" s="172">
        <v>2</v>
      </c>
      <c r="J92" s="172">
        <v>1</v>
      </c>
    </row>
    <row r="93" spans="1:10" x14ac:dyDescent="0.2">
      <c r="A93" s="66"/>
      <c r="B93" s="67">
        <v>2</v>
      </c>
      <c r="C93" s="68" t="s">
        <v>115</v>
      </c>
      <c r="D93" s="69">
        <v>55</v>
      </c>
      <c r="E93" s="69">
        <v>64</v>
      </c>
      <c r="F93" s="69">
        <v>79</v>
      </c>
      <c r="G93" s="69">
        <v>88</v>
      </c>
      <c r="H93" s="182">
        <v>77</v>
      </c>
      <c r="I93" s="182">
        <v>98</v>
      </c>
      <c r="J93" s="182">
        <v>71</v>
      </c>
    </row>
    <row r="94" spans="1:10" x14ac:dyDescent="0.2">
      <c r="A94" s="71"/>
      <c r="B94" s="72"/>
      <c r="C94" s="73" t="s">
        <v>112</v>
      </c>
      <c r="D94" s="74">
        <v>5</v>
      </c>
      <c r="E94" s="74">
        <v>8</v>
      </c>
      <c r="F94" s="74">
        <v>8</v>
      </c>
      <c r="G94" s="74">
        <v>12</v>
      </c>
      <c r="H94" s="181">
        <v>7</v>
      </c>
      <c r="I94" s="181">
        <v>9</v>
      </c>
      <c r="J94" s="181">
        <v>6</v>
      </c>
    </row>
    <row r="95" spans="1:10" x14ac:dyDescent="0.2">
      <c r="A95" s="66"/>
      <c r="B95" s="67"/>
      <c r="C95" s="68" t="s">
        <v>110</v>
      </c>
      <c r="D95" s="69"/>
      <c r="E95" s="69"/>
      <c r="F95" s="69"/>
      <c r="G95" s="69">
        <v>1</v>
      </c>
      <c r="H95" s="182">
        <v>2</v>
      </c>
      <c r="I95" s="182"/>
      <c r="J95" s="182"/>
    </row>
    <row r="96" spans="1:10" ht="15.75" x14ac:dyDescent="0.2">
      <c r="A96" s="71"/>
      <c r="B96" s="72"/>
      <c r="C96" s="73" t="s">
        <v>107</v>
      </c>
      <c r="D96" s="74"/>
      <c r="E96" s="74"/>
      <c r="F96" s="74">
        <v>1</v>
      </c>
      <c r="G96" s="74"/>
      <c r="H96" s="179"/>
      <c r="I96" s="179"/>
      <c r="J96" s="179"/>
    </row>
    <row r="97" spans="1:10" x14ac:dyDescent="0.2">
      <c r="A97" s="66"/>
      <c r="B97" s="67"/>
      <c r="C97" s="68" t="s">
        <v>111</v>
      </c>
      <c r="D97" s="69">
        <v>9</v>
      </c>
      <c r="E97" s="69">
        <v>8</v>
      </c>
      <c r="F97" s="69">
        <v>13</v>
      </c>
      <c r="G97" s="69">
        <v>9</v>
      </c>
      <c r="H97" s="171">
        <v>8</v>
      </c>
      <c r="I97" s="171">
        <v>7</v>
      </c>
      <c r="J97" s="171">
        <v>8</v>
      </c>
    </row>
    <row r="98" spans="1:10" x14ac:dyDescent="0.2">
      <c r="A98" s="71"/>
      <c r="B98" s="72"/>
      <c r="C98" s="73" t="s">
        <v>116</v>
      </c>
      <c r="D98" s="74">
        <v>12</v>
      </c>
      <c r="E98" s="74">
        <v>11</v>
      </c>
      <c r="F98" s="74">
        <v>8</v>
      </c>
      <c r="G98" s="74">
        <v>6</v>
      </c>
      <c r="H98" s="172">
        <v>15</v>
      </c>
      <c r="I98" s="172">
        <v>12</v>
      </c>
      <c r="J98" s="172">
        <v>16</v>
      </c>
    </row>
    <row r="99" spans="1:10" x14ac:dyDescent="0.2">
      <c r="A99" s="66"/>
      <c r="B99" s="67"/>
      <c r="C99" s="68" t="s">
        <v>109</v>
      </c>
      <c r="D99" s="69">
        <v>3</v>
      </c>
      <c r="E99" s="69">
        <v>3</v>
      </c>
      <c r="F99" s="69">
        <v>6</v>
      </c>
      <c r="G99" s="69">
        <v>2</v>
      </c>
      <c r="H99" s="171">
        <v>2</v>
      </c>
      <c r="I99" s="171">
        <v>3</v>
      </c>
      <c r="J99" s="171">
        <v>3</v>
      </c>
    </row>
    <row r="100" spans="1:10" x14ac:dyDescent="0.2">
      <c r="A100" s="71"/>
      <c r="B100" s="72">
        <v>2.5</v>
      </c>
      <c r="C100" s="73" t="s">
        <v>115</v>
      </c>
      <c r="D100" s="74">
        <v>5</v>
      </c>
      <c r="E100" s="74">
        <v>5</v>
      </c>
      <c r="F100" s="74">
        <v>7</v>
      </c>
      <c r="G100" s="74">
        <v>5</v>
      </c>
      <c r="H100" s="172">
        <v>2</v>
      </c>
      <c r="I100" s="172">
        <v>5</v>
      </c>
      <c r="J100" s="172">
        <v>3</v>
      </c>
    </row>
    <row r="101" spans="1:10" x14ac:dyDescent="0.2">
      <c r="A101" s="66"/>
      <c r="B101" s="67"/>
      <c r="C101" s="68" t="s">
        <v>110</v>
      </c>
      <c r="D101" s="69">
        <v>1</v>
      </c>
      <c r="E101" s="69"/>
      <c r="F101" s="69">
        <v>1</v>
      </c>
      <c r="G101" s="69">
        <v>2</v>
      </c>
      <c r="H101" s="171">
        <v>2</v>
      </c>
      <c r="I101" s="171">
        <v>1</v>
      </c>
      <c r="J101" s="171">
        <v>3</v>
      </c>
    </row>
    <row r="102" spans="1:10" x14ac:dyDescent="0.2">
      <c r="A102" s="71"/>
      <c r="B102" s="72"/>
      <c r="C102" s="73" t="s">
        <v>111</v>
      </c>
      <c r="D102" s="74">
        <v>68</v>
      </c>
      <c r="E102" s="74">
        <v>51</v>
      </c>
      <c r="F102" s="74">
        <v>56</v>
      </c>
      <c r="G102" s="74">
        <v>63</v>
      </c>
      <c r="H102" s="172">
        <v>55</v>
      </c>
      <c r="I102" s="172">
        <v>60</v>
      </c>
      <c r="J102" s="172">
        <v>66</v>
      </c>
    </row>
    <row r="103" spans="1:10" x14ac:dyDescent="0.2">
      <c r="A103" s="66"/>
      <c r="B103" s="67"/>
      <c r="C103" s="68" t="s">
        <v>116</v>
      </c>
      <c r="D103" s="69">
        <v>6</v>
      </c>
      <c r="E103" s="69">
        <v>4</v>
      </c>
      <c r="F103" s="69">
        <v>3</v>
      </c>
      <c r="G103" s="69">
        <v>1</v>
      </c>
      <c r="H103" s="171">
        <v>5</v>
      </c>
      <c r="I103" s="171">
        <v>2</v>
      </c>
      <c r="J103" s="171">
        <v>4</v>
      </c>
    </row>
    <row r="104" spans="1:10" x14ac:dyDescent="0.2">
      <c r="A104" s="71" t="s">
        <v>99</v>
      </c>
      <c r="B104" s="72">
        <v>1</v>
      </c>
      <c r="C104" s="73" t="s">
        <v>115</v>
      </c>
      <c r="D104" s="74">
        <v>1</v>
      </c>
      <c r="E104" s="74">
        <v>1</v>
      </c>
      <c r="F104" s="74"/>
      <c r="G104" s="74"/>
      <c r="H104" s="172">
        <v>1</v>
      </c>
      <c r="I104" s="172"/>
      <c r="J104" s="172">
        <v>1</v>
      </c>
    </row>
    <row r="105" spans="1:10" x14ac:dyDescent="0.2">
      <c r="A105" s="66"/>
      <c r="B105" s="67"/>
      <c r="C105" s="68" t="s">
        <v>60</v>
      </c>
      <c r="D105" s="69">
        <v>7</v>
      </c>
      <c r="E105" s="69">
        <v>14</v>
      </c>
      <c r="F105" s="69">
        <v>4</v>
      </c>
      <c r="G105" s="69">
        <v>10</v>
      </c>
      <c r="H105" s="171">
        <v>13</v>
      </c>
      <c r="I105" s="171">
        <v>9</v>
      </c>
      <c r="J105" s="171">
        <v>17</v>
      </c>
    </row>
    <row r="106" spans="1:10" x14ac:dyDescent="0.2">
      <c r="A106" s="71"/>
      <c r="B106" s="72"/>
      <c r="C106" s="73" t="s">
        <v>113</v>
      </c>
      <c r="D106" s="74">
        <v>14</v>
      </c>
      <c r="E106" s="74">
        <v>15</v>
      </c>
      <c r="F106" s="74">
        <v>12</v>
      </c>
      <c r="G106" s="74">
        <v>19</v>
      </c>
      <c r="H106" s="172">
        <v>13</v>
      </c>
      <c r="I106" s="172">
        <v>10</v>
      </c>
      <c r="J106" s="172">
        <v>5</v>
      </c>
    </row>
    <row r="107" spans="1:10" x14ac:dyDescent="0.2">
      <c r="A107" s="66"/>
      <c r="B107" s="67"/>
      <c r="C107" s="68" t="s">
        <v>116</v>
      </c>
      <c r="D107" s="69">
        <v>8</v>
      </c>
      <c r="E107" s="69">
        <v>19</v>
      </c>
      <c r="F107" s="69">
        <v>14</v>
      </c>
      <c r="G107" s="69">
        <v>17</v>
      </c>
      <c r="H107" s="171">
        <v>21</v>
      </c>
      <c r="I107" s="171">
        <v>18</v>
      </c>
      <c r="J107" s="171">
        <v>26</v>
      </c>
    </row>
    <row r="108" spans="1:10" x14ac:dyDescent="0.2">
      <c r="A108" s="71"/>
      <c r="B108" s="72"/>
      <c r="C108" s="73" t="s">
        <v>109</v>
      </c>
      <c r="D108" s="74"/>
      <c r="E108" s="74">
        <v>4</v>
      </c>
      <c r="F108" s="74">
        <v>2</v>
      </c>
      <c r="G108" s="74">
        <v>3</v>
      </c>
      <c r="H108" s="172">
        <v>1</v>
      </c>
      <c r="I108" s="172">
        <v>1</v>
      </c>
      <c r="J108" s="172">
        <v>1</v>
      </c>
    </row>
    <row r="109" spans="1:10" x14ac:dyDescent="0.2">
      <c r="A109" s="66"/>
      <c r="B109" s="67">
        <v>2</v>
      </c>
      <c r="C109" s="68" t="s">
        <v>115</v>
      </c>
      <c r="D109" s="69">
        <v>12</v>
      </c>
      <c r="E109" s="69">
        <v>21</v>
      </c>
      <c r="F109" s="69">
        <v>18</v>
      </c>
      <c r="G109" s="69">
        <v>18</v>
      </c>
      <c r="H109" s="171">
        <v>12</v>
      </c>
      <c r="I109" s="171">
        <v>14</v>
      </c>
      <c r="J109" s="171">
        <v>17</v>
      </c>
    </row>
    <row r="110" spans="1:10" x14ac:dyDescent="0.2">
      <c r="A110" s="71"/>
      <c r="B110" s="72"/>
      <c r="C110" s="73" t="s">
        <v>112</v>
      </c>
      <c r="D110" s="74">
        <v>5</v>
      </c>
      <c r="E110" s="74">
        <v>4</v>
      </c>
      <c r="F110" s="74">
        <v>5</v>
      </c>
      <c r="G110" s="74">
        <v>5</v>
      </c>
      <c r="H110" s="172">
        <v>2</v>
      </c>
      <c r="I110" s="172">
        <v>3</v>
      </c>
      <c r="J110" s="172">
        <v>3</v>
      </c>
    </row>
    <row r="111" spans="1:10" x14ac:dyDescent="0.2">
      <c r="A111" s="66"/>
      <c r="B111" s="67"/>
      <c r="C111" s="68" t="s">
        <v>60</v>
      </c>
      <c r="D111" s="69">
        <v>1</v>
      </c>
      <c r="E111" s="69">
        <v>4</v>
      </c>
      <c r="F111" s="69">
        <v>1</v>
      </c>
      <c r="G111" s="69">
        <v>4</v>
      </c>
      <c r="H111" s="171">
        <v>3</v>
      </c>
      <c r="I111" s="171">
        <v>2</v>
      </c>
      <c r="J111" s="171">
        <v>4</v>
      </c>
    </row>
    <row r="112" spans="1:10" x14ac:dyDescent="0.2">
      <c r="A112" s="71"/>
      <c r="B112" s="72"/>
      <c r="C112" s="73" t="s">
        <v>116</v>
      </c>
      <c r="D112" s="74">
        <v>7</v>
      </c>
      <c r="E112" s="74">
        <v>10</v>
      </c>
      <c r="F112" s="74">
        <v>10</v>
      </c>
      <c r="G112" s="74">
        <v>2</v>
      </c>
      <c r="H112" s="172">
        <v>13</v>
      </c>
      <c r="I112" s="172">
        <v>8</v>
      </c>
      <c r="J112" s="172">
        <v>4</v>
      </c>
    </row>
    <row r="113" spans="1:10" x14ac:dyDescent="0.2">
      <c r="A113" s="66"/>
      <c r="B113" s="67"/>
      <c r="C113" s="68" t="s">
        <v>109</v>
      </c>
      <c r="D113" s="69"/>
      <c r="E113" s="69"/>
      <c r="F113" s="69">
        <v>1</v>
      </c>
      <c r="G113" s="69"/>
      <c r="H113" s="171">
        <v>2</v>
      </c>
      <c r="I113" s="171">
        <v>2</v>
      </c>
      <c r="J113" s="171">
        <v>1</v>
      </c>
    </row>
    <row r="114" spans="1:10" x14ac:dyDescent="0.2">
      <c r="A114" s="71"/>
      <c r="B114" s="72">
        <v>2.5</v>
      </c>
      <c r="C114" s="73" t="s">
        <v>110</v>
      </c>
      <c r="D114" s="74">
        <v>6</v>
      </c>
      <c r="E114" s="74">
        <v>4</v>
      </c>
      <c r="F114" s="74">
        <v>4</v>
      </c>
      <c r="G114" s="74">
        <v>5</v>
      </c>
      <c r="H114" s="181">
        <v>8</v>
      </c>
      <c r="I114" s="181">
        <v>12</v>
      </c>
      <c r="J114" s="181">
        <v>11</v>
      </c>
    </row>
    <row r="115" spans="1:10" x14ac:dyDescent="0.2">
      <c r="A115" s="66" t="s">
        <v>98</v>
      </c>
      <c r="B115" s="67">
        <v>1</v>
      </c>
      <c r="C115" s="68" t="s">
        <v>115</v>
      </c>
      <c r="D115" s="69">
        <v>3</v>
      </c>
      <c r="E115" s="69">
        <v>6</v>
      </c>
      <c r="F115" s="69">
        <v>1</v>
      </c>
      <c r="G115" s="69">
        <v>2</v>
      </c>
      <c r="H115" s="171">
        <v>3</v>
      </c>
      <c r="I115" s="171">
        <v>6</v>
      </c>
      <c r="J115" s="171">
        <v>2</v>
      </c>
    </row>
    <row r="116" spans="1:10" x14ac:dyDescent="0.2">
      <c r="A116" s="71"/>
      <c r="B116" s="72"/>
      <c r="C116" s="73" t="s">
        <v>60</v>
      </c>
      <c r="D116" s="74">
        <v>15</v>
      </c>
      <c r="E116" s="74">
        <v>11</v>
      </c>
      <c r="F116" s="74">
        <v>11</v>
      </c>
      <c r="G116" s="74">
        <v>9</v>
      </c>
      <c r="H116" s="172">
        <v>20</v>
      </c>
      <c r="I116" s="172">
        <v>12</v>
      </c>
      <c r="J116" s="172">
        <v>10</v>
      </c>
    </row>
    <row r="117" spans="1:10" x14ac:dyDescent="0.2">
      <c r="A117" s="66"/>
      <c r="B117" s="67"/>
      <c r="C117" s="68" t="s">
        <v>113</v>
      </c>
      <c r="D117" s="69">
        <v>10</v>
      </c>
      <c r="E117" s="69">
        <v>13</v>
      </c>
      <c r="F117" s="69">
        <v>5</v>
      </c>
      <c r="G117" s="69">
        <v>3</v>
      </c>
      <c r="H117" s="171">
        <v>17</v>
      </c>
      <c r="I117" s="171">
        <v>8</v>
      </c>
      <c r="J117" s="171">
        <v>20</v>
      </c>
    </row>
    <row r="118" spans="1:10" x14ac:dyDescent="0.2">
      <c r="A118" s="71"/>
      <c r="B118" s="72"/>
      <c r="C118" s="73" t="s">
        <v>116</v>
      </c>
      <c r="D118" s="74">
        <v>35</v>
      </c>
      <c r="E118" s="74">
        <v>42</v>
      </c>
      <c r="F118" s="74">
        <v>29</v>
      </c>
      <c r="G118" s="74">
        <v>42</v>
      </c>
      <c r="H118" s="172">
        <v>37</v>
      </c>
      <c r="I118" s="172">
        <v>44</v>
      </c>
      <c r="J118" s="172">
        <v>41</v>
      </c>
    </row>
    <row r="119" spans="1:10" x14ac:dyDescent="0.2">
      <c r="A119" s="66"/>
      <c r="B119" s="67"/>
      <c r="C119" s="68" t="s">
        <v>109</v>
      </c>
      <c r="D119" s="69">
        <v>1</v>
      </c>
      <c r="E119" s="69">
        <v>1</v>
      </c>
      <c r="F119" s="69">
        <v>5</v>
      </c>
      <c r="G119" s="69">
        <v>5</v>
      </c>
      <c r="H119" s="171">
        <v>2</v>
      </c>
      <c r="I119" s="171">
        <v>2</v>
      </c>
      <c r="J119" s="171">
        <v>8</v>
      </c>
    </row>
    <row r="120" spans="1:10" x14ac:dyDescent="0.2">
      <c r="A120" s="71"/>
      <c r="B120" s="72">
        <v>2</v>
      </c>
      <c r="C120" s="73" t="s">
        <v>115</v>
      </c>
      <c r="D120" s="74">
        <v>40</v>
      </c>
      <c r="E120" s="74">
        <v>45</v>
      </c>
      <c r="F120" s="74">
        <v>51</v>
      </c>
      <c r="G120" s="74">
        <v>55</v>
      </c>
      <c r="H120" s="172">
        <v>62</v>
      </c>
      <c r="I120" s="172">
        <v>57</v>
      </c>
      <c r="J120" s="172">
        <v>61</v>
      </c>
    </row>
    <row r="121" spans="1:10" x14ac:dyDescent="0.2">
      <c r="A121" s="66"/>
      <c r="B121" s="67"/>
      <c r="C121" s="68" t="s">
        <v>112</v>
      </c>
      <c r="D121" s="69">
        <v>11</v>
      </c>
      <c r="E121" s="69">
        <v>10</v>
      </c>
      <c r="F121" s="69">
        <v>10</v>
      </c>
      <c r="G121" s="69">
        <v>12</v>
      </c>
      <c r="H121" s="171">
        <v>14</v>
      </c>
      <c r="I121" s="171">
        <v>10</v>
      </c>
      <c r="J121" s="171">
        <v>12</v>
      </c>
    </row>
    <row r="122" spans="1:10" x14ac:dyDescent="0.2">
      <c r="A122" s="71"/>
      <c r="B122" s="72"/>
      <c r="C122" s="73" t="s">
        <v>110</v>
      </c>
      <c r="D122" s="74">
        <v>2</v>
      </c>
      <c r="E122" s="74">
        <v>5</v>
      </c>
      <c r="F122" s="74">
        <v>1</v>
      </c>
      <c r="G122" s="74">
        <v>8</v>
      </c>
      <c r="H122" s="172">
        <v>1</v>
      </c>
      <c r="I122" s="172">
        <v>2</v>
      </c>
      <c r="J122" s="172"/>
    </row>
    <row r="123" spans="1:10" x14ac:dyDescent="0.2">
      <c r="A123" s="66"/>
      <c r="B123" s="67"/>
      <c r="C123" s="68" t="s">
        <v>108</v>
      </c>
      <c r="D123" s="69"/>
      <c r="E123" s="69">
        <v>1</v>
      </c>
      <c r="F123" s="69">
        <v>1</v>
      </c>
      <c r="G123" s="69"/>
      <c r="H123" s="171"/>
      <c r="I123" s="171"/>
      <c r="J123" s="171"/>
    </row>
    <row r="124" spans="1:10" x14ac:dyDescent="0.2">
      <c r="A124" s="71"/>
      <c r="B124" s="72"/>
      <c r="C124" s="73" t="s">
        <v>107</v>
      </c>
      <c r="D124" s="74"/>
      <c r="E124" s="74">
        <v>2</v>
      </c>
      <c r="F124" s="74">
        <v>2</v>
      </c>
      <c r="G124" s="74">
        <v>3</v>
      </c>
      <c r="H124" s="181"/>
      <c r="I124" s="181">
        <v>1</v>
      </c>
      <c r="J124" s="181">
        <v>1</v>
      </c>
    </row>
    <row r="125" spans="1:10" x14ac:dyDescent="0.2">
      <c r="A125" s="66"/>
      <c r="B125" s="67"/>
      <c r="C125" s="68" t="s">
        <v>111</v>
      </c>
      <c r="D125" s="69">
        <v>2</v>
      </c>
      <c r="E125" s="69">
        <v>3</v>
      </c>
      <c r="F125" s="69">
        <v>2</v>
      </c>
      <c r="G125" s="69">
        <v>1</v>
      </c>
      <c r="H125" s="171">
        <v>2</v>
      </c>
      <c r="I125" s="171"/>
      <c r="J125" s="171">
        <v>1</v>
      </c>
    </row>
    <row r="126" spans="1:10" x14ac:dyDescent="0.2">
      <c r="A126" s="71"/>
      <c r="B126" s="72"/>
      <c r="C126" s="73" t="s">
        <v>116</v>
      </c>
      <c r="D126" s="74">
        <v>17</v>
      </c>
      <c r="E126" s="74">
        <v>5</v>
      </c>
      <c r="F126" s="74">
        <v>10</v>
      </c>
      <c r="G126" s="74">
        <v>18</v>
      </c>
      <c r="H126" s="172">
        <v>15</v>
      </c>
      <c r="I126" s="172">
        <v>11</v>
      </c>
      <c r="J126" s="172">
        <v>16</v>
      </c>
    </row>
    <row r="127" spans="1:10" x14ac:dyDescent="0.2">
      <c r="A127" s="66"/>
      <c r="B127" s="67"/>
      <c r="C127" s="68" t="s">
        <v>109</v>
      </c>
      <c r="D127" s="69">
        <v>1</v>
      </c>
      <c r="E127" s="69">
        <v>4</v>
      </c>
      <c r="F127" s="69">
        <v>3</v>
      </c>
      <c r="G127" s="69">
        <v>2</v>
      </c>
      <c r="H127" s="171">
        <v>4</v>
      </c>
      <c r="I127" s="171">
        <v>7</v>
      </c>
      <c r="J127" s="171">
        <v>8</v>
      </c>
    </row>
    <row r="128" spans="1:10" x14ac:dyDescent="0.2">
      <c r="A128" s="71"/>
      <c r="B128" s="72">
        <v>2.5</v>
      </c>
      <c r="C128" s="73" t="s">
        <v>110</v>
      </c>
      <c r="D128" s="74">
        <v>1</v>
      </c>
      <c r="E128" s="74">
        <v>2</v>
      </c>
      <c r="F128" s="74"/>
      <c r="G128" s="74">
        <v>2</v>
      </c>
      <c r="H128" s="181">
        <v>2</v>
      </c>
      <c r="I128" s="181">
        <v>3</v>
      </c>
      <c r="J128" s="181">
        <v>7</v>
      </c>
    </row>
    <row r="129" spans="1:10" x14ac:dyDescent="0.2">
      <c r="A129" s="66"/>
      <c r="B129" s="67"/>
      <c r="C129" s="68" t="s">
        <v>108</v>
      </c>
      <c r="D129" s="69">
        <v>3</v>
      </c>
      <c r="E129" s="69">
        <v>3</v>
      </c>
      <c r="F129" s="69">
        <v>5</v>
      </c>
      <c r="G129" s="69">
        <v>2</v>
      </c>
      <c r="H129" s="182">
        <v>8</v>
      </c>
      <c r="I129" s="182">
        <v>9</v>
      </c>
      <c r="J129" s="182">
        <v>4</v>
      </c>
    </row>
    <row r="130" spans="1:10" x14ac:dyDescent="0.2">
      <c r="A130" s="71"/>
      <c r="B130" s="72"/>
      <c r="C130" s="73" t="s">
        <v>111</v>
      </c>
      <c r="D130" s="74"/>
      <c r="E130" s="74"/>
      <c r="F130" s="74"/>
      <c r="G130" s="74">
        <v>1</v>
      </c>
      <c r="H130" s="181">
        <v>1</v>
      </c>
      <c r="I130" s="181">
        <v>2</v>
      </c>
      <c r="J130" s="181">
        <v>2</v>
      </c>
    </row>
    <row r="131" spans="1:10" x14ac:dyDescent="0.2">
      <c r="A131" s="66"/>
      <c r="B131" s="67"/>
      <c r="C131" s="68" t="s">
        <v>115</v>
      </c>
      <c r="D131" s="69"/>
      <c r="E131" s="69"/>
      <c r="F131" s="69"/>
      <c r="G131" s="69"/>
      <c r="H131" s="183"/>
      <c r="I131" s="183"/>
      <c r="J131" s="183"/>
    </row>
    <row r="132" spans="1:10" x14ac:dyDescent="0.2">
      <c r="A132" s="184" t="s">
        <v>38</v>
      </c>
      <c r="B132" s="185"/>
      <c r="C132" s="186"/>
      <c r="D132" s="78">
        <v>1036</v>
      </c>
      <c r="E132" s="78">
        <v>1113</v>
      </c>
      <c r="F132" s="78">
        <v>1182</v>
      </c>
      <c r="G132" s="78">
        <v>1349</v>
      </c>
      <c r="H132" s="187">
        <v>1394</v>
      </c>
      <c r="I132" s="187">
        <v>1356</v>
      </c>
      <c r="J132" s="187">
        <v>1323</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6"/>
  <sheetViews>
    <sheetView showGridLines="0" workbookViewId="0"/>
  </sheetViews>
  <sheetFormatPr defaultRowHeight="15" x14ac:dyDescent="0.2"/>
  <cols>
    <col min="1" max="1" width="46.88671875" customWidth="1"/>
    <col min="3" max="3" width="32.21875" customWidth="1"/>
  </cols>
  <sheetData>
    <row r="1" spans="1:10" ht="15.75" x14ac:dyDescent="0.25">
      <c r="B1" s="13"/>
      <c r="C1" s="13"/>
      <c r="D1" s="13"/>
      <c r="E1" s="13"/>
    </row>
    <row r="2" spans="1:10" ht="15.75" x14ac:dyDescent="0.25">
      <c r="A2" s="1" t="str">
        <f ca="1">"Table "&amp;H2&amp;": "&amp;VLOOKUP(VALUE(H2),'Table Index'!$A$5:$B$25,2,FALSE)</f>
        <v>Table 2.9: Masters completions by subject weighting and broad field of study 2010-2016</v>
      </c>
      <c r="B2" s="13"/>
      <c r="C2" s="13"/>
      <c r="D2" s="2"/>
      <c r="E2" s="13"/>
      <c r="H2" s="127" t="str">
        <f ca="1">MID(CELL("filename",H2),FIND("]",CELL("filename",H2))+1,255)</f>
        <v>2.9</v>
      </c>
    </row>
    <row r="3" spans="1:10" ht="15.75" customHeight="1" x14ac:dyDescent="0.25">
      <c r="A3" s="2"/>
      <c r="B3" s="13"/>
      <c r="C3" s="13"/>
      <c r="D3" s="13"/>
      <c r="E3" s="13"/>
      <c r="F3" s="1"/>
    </row>
    <row r="5" spans="1:10" ht="24.75" thickBot="1" x14ac:dyDescent="0.25">
      <c r="A5" s="33" t="s">
        <v>91</v>
      </c>
      <c r="B5" s="34" t="s">
        <v>118</v>
      </c>
      <c r="C5" s="34" t="s">
        <v>132</v>
      </c>
      <c r="D5" s="34" t="s">
        <v>221</v>
      </c>
      <c r="E5" s="34" t="s">
        <v>192</v>
      </c>
      <c r="F5" s="34" t="s">
        <v>44</v>
      </c>
      <c r="G5" s="34" t="s">
        <v>89</v>
      </c>
      <c r="H5" s="34" t="s">
        <v>145</v>
      </c>
      <c r="I5" s="34" t="s">
        <v>172</v>
      </c>
      <c r="J5" s="34" t="s">
        <v>182</v>
      </c>
    </row>
    <row r="6" spans="1:10" ht="15.75" thickTop="1" x14ac:dyDescent="0.2">
      <c r="A6" s="42" t="s">
        <v>100</v>
      </c>
      <c r="B6" s="43">
        <v>1</v>
      </c>
      <c r="C6" s="44" t="s">
        <v>115</v>
      </c>
      <c r="D6" s="45"/>
      <c r="E6" s="45"/>
      <c r="F6" s="45"/>
      <c r="G6" s="45"/>
      <c r="H6" s="172">
        <v>1</v>
      </c>
      <c r="I6" s="172"/>
      <c r="J6" s="172">
        <v>1</v>
      </c>
    </row>
    <row r="7" spans="1:10" x14ac:dyDescent="0.2">
      <c r="A7" s="47"/>
      <c r="B7" s="48"/>
      <c r="C7" s="49" t="s">
        <v>111</v>
      </c>
      <c r="D7" s="50">
        <v>1</v>
      </c>
      <c r="E7" s="50">
        <v>2</v>
      </c>
      <c r="F7" s="50"/>
      <c r="G7" s="50">
        <v>1</v>
      </c>
      <c r="H7" s="171"/>
      <c r="I7" s="171">
        <v>2</v>
      </c>
      <c r="J7" s="171">
        <v>2</v>
      </c>
    </row>
    <row r="8" spans="1:10" x14ac:dyDescent="0.2">
      <c r="A8" s="42"/>
      <c r="B8" s="43"/>
      <c r="C8" s="44" t="s">
        <v>60</v>
      </c>
      <c r="D8" s="45">
        <v>3</v>
      </c>
      <c r="E8" s="45">
        <v>5</v>
      </c>
      <c r="F8" s="45">
        <v>8</v>
      </c>
      <c r="G8" s="45">
        <v>4</v>
      </c>
      <c r="H8" s="172">
        <v>7</v>
      </c>
      <c r="I8" s="172">
        <v>8</v>
      </c>
      <c r="J8" s="172">
        <v>6</v>
      </c>
    </row>
    <row r="9" spans="1:10" x14ac:dyDescent="0.2">
      <c r="A9" s="47"/>
      <c r="B9" s="48"/>
      <c r="C9" s="49" t="s">
        <v>113</v>
      </c>
      <c r="D9" s="50">
        <v>19</v>
      </c>
      <c r="E9" s="50">
        <v>10</v>
      </c>
      <c r="F9" s="50">
        <v>21</v>
      </c>
      <c r="G9" s="50">
        <v>17</v>
      </c>
      <c r="H9" s="171">
        <v>19</v>
      </c>
      <c r="I9" s="171">
        <v>25</v>
      </c>
      <c r="J9" s="171">
        <v>16</v>
      </c>
    </row>
    <row r="10" spans="1:10" x14ac:dyDescent="0.2">
      <c r="A10" s="42"/>
      <c r="B10" s="43"/>
      <c r="C10" s="44" t="s">
        <v>116</v>
      </c>
      <c r="D10" s="45">
        <v>6</v>
      </c>
      <c r="E10" s="45">
        <v>3</v>
      </c>
      <c r="F10" s="45">
        <v>2</v>
      </c>
      <c r="G10" s="45">
        <v>2</v>
      </c>
      <c r="H10" s="172">
        <v>2</v>
      </c>
      <c r="I10" s="172">
        <v>8</v>
      </c>
      <c r="J10" s="172">
        <v>6</v>
      </c>
    </row>
    <row r="11" spans="1:10" x14ac:dyDescent="0.2">
      <c r="A11" s="47"/>
      <c r="B11" s="48"/>
      <c r="C11" s="49" t="s">
        <v>109</v>
      </c>
      <c r="D11" s="50">
        <v>21</v>
      </c>
      <c r="E11" s="50">
        <v>27</v>
      </c>
      <c r="F11" s="50">
        <v>28</v>
      </c>
      <c r="G11" s="50">
        <v>35</v>
      </c>
      <c r="H11" s="171">
        <v>15</v>
      </c>
      <c r="I11" s="171">
        <v>31</v>
      </c>
      <c r="J11" s="171">
        <v>32</v>
      </c>
    </row>
    <row r="12" spans="1:10" x14ac:dyDescent="0.2">
      <c r="A12" s="42"/>
      <c r="B12" s="43"/>
      <c r="C12" s="44" t="s">
        <v>114</v>
      </c>
      <c r="D12" s="45">
        <v>7</v>
      </c>
      <c r="E12" s="45">
        <v>10</v>
      </c>
      <c r="F12" s="45">
        <v>10</v>
      </c>
      <c r="G12" s="45">
        <v>10</v>
      </c>
      <c r="H12" s="172">
        <v>19</v>
      </c>
      <c r="I12" s="172">
        <v>8</v>
      </c>
      <c r="J12" s="172">
        <v>11</v>
      </c>
    </row>
    <row r="13" spans="1:10" x14ac:dyDescent="0.2">
      <c r="A13" s="47"/>
      <c r="B13" s="48">
        <v>2</v>
      </c>
      <c r="C13" s="49" t="s">
        <v>115</v>
      </c>
      <c r="D13" s="50">
        <v>1</v>
      </c>
      <c r="E13" s="50">
        <v>1</v>
      </c>
      <c r="F13" s="50">
        <v>1</v>
      </c>
      <c r="G13" s="50"/>
      <c r="H13" s="171">
        <v>3</v>
      </c>
      <c r="I13" s="171">
        <v>3</v>
      </c>
      <c r="J13" s="171">
        <v>2</v>
      </c>
    </row>
    <row r="14" spans="1:10" x14ac:dyDescent="0.2">
      <c r="A14" s="42"/>
      <c r="B14" s="43"/>
      <c r="C14" s="44" t="s">
        <v>112</v>
      </c>
      <c r="D14" s="45">
        <v>4</v>
      </c>
      <c r="E14" s="45">
        <v>21</v>
      </c>
      <c r="F14" s="45">
        <v>22</v>
      </c>
      <c r="G14" s="45">
        <v>21</v>
      </c>
      <c r="H14" s="172">
        <v>27</v>
      </c>
      <c r="I14" s="172">
        <v>18</v>
      </c>
      <c r="J14" s="172">
        <v>24</v>
      </c>
    </row>
    <row r="15" spans="1:10" x14ac:dyDescent="0.2">
      <c r="A15" s="47"/>
      <c r="B15" s="48"/>
      <c r="C15" s="49" t="s">
        <v>111</v>
      </c>
      <c r="D15" s="50">
        <v>1</v>
      </c>
      <c r="E15" s="50">
        <v>3</v>
      </c>
      <c r="F15" s="50">
        <v>3</v>
      </c>
      <c r="G15" s="50">
        <v>6</v>
      </c>
      <c r="H15" s="171">
        <v>1</v>
      </c>
      <c r="I15" s="171">
        <v>6</v>
      </c>
      <c r="J15" s="171">
        <v>7</v>
      </c>
    </row>
    <row r="16" spans="1:10" x14ac:dyDescent="0.2">
      <c r="A16" s="42"/>
      <c r="B16" s="43"/>
      <c r="C16" s="44" t="s">
        <v>109</v>
      </c>
      <c r="D16" s="45">
        <v>34</v>
      </c>
      <c r="E16" s="45">
        <v>42</v>
      </c>
      <c r="F16" s="45">
        <v>38</v>
      </c>
      <c r="G16" s="45">
        <v>32</v>
      </c>
      <c r="H16" s="172">
        <v>32</v>
      </c>
      <c r="I16" s="172">
        <v>27</v>
      </c>
      <c r="J16" s="172">
        <v>25</v>
      </c>
    </row>
    <row r="17" spans="1:10" x14ac:dyDescent="0.2">
      <c r="A17" s="47"/>
      <c r="B17" s="48"/>
      <c r="C17" s="49" t="s">
        <v>114</v>
      </c>
      <c r="D17" s="50">
        <v>7</v>
      </c>
      <c r="E17" s="50">
        <v>11</v>
      </c>
      <c r="F17" s="50">
        <v>18</v>
      </c>
      <c r="G17" s="50">
        <v>21</v>
      </c>
      <c r="H17" s="171">
        <v>10</v>
      </c>
      <c r="I17" s="171">
        <v>13</v>
      </c>
      <c r="J17" s="171">
        <v>11</v>
      </c>
    </row>
    <row r="18" spans="1:10" x14ac:dyDescent="0.2">
      <c r="A18" s="42"/>
      <c r="B18" s="43">
        <v>2.5</v>
      </c>
      <c r="C18" s="44" t="s">
        <v>110</v>
      </c>
      <c r="D18" s="45">
        <v>9</v>
      </c>
      <c r="E18" s="45">
        <v>11</v>
      </c>
      <c r="F18" s="45">
        <v>16</v>
      </c>
      <c r="G18" s="45">
        <v>3</v>
      </c>
      <c r="H18" s="172">
        <v>7</v>
      </c>
      <c r="I18" s="172">
        <v>19</v>
      </c>
      <c r="J18" s="172">
        <v>13</v>
      </c>
    </row>
    <row r="19" spans="1:10" x14ac:dyDescent="0.2">
      <c r="A19" s="47"/>
      <c r="B19" s="48"/>
      <c r="C19" s="49" t="s">
        <v>111</v>
      </c>
      <c r="D19" s="50">
        <v>16</v>
      </c>
      <c r="E19" s="50">
        <v>22</v>
      </c>
      <c r="F19" s="50">
        <v>14</v>
      </c>
      <c r="G19" s="50">
        <v>14</v>
      </c>
      <c r="H19" s="171">
        <v>33</v>
      </c>
      <c r="I19" s="171">
        <v>22</v>
      </c>
      <c r="J19" s="171">
        <v>24</v>
      </c>
    </row>
    <row r="20" spans="1:10" x14ac:dyDescent="0.2">
      <c r="A20" s="42" t="s">
        <v>101</v>
      </c>
      <c r="B20" s="43">
        <v>1</v>
      </c>
      <c r="C20" s="44" t="s">
        <v>113</v>
      </c>
      <c r="D20" s="45">
        <v>5</v>
      </c>
      <c r="E20" s="45">
        <v>11</v>
      </c>
      <c r="F20" s="45">
        <v>13</v>
      </c>
      <c r="G20" s="45">
        <v>9</v>
      </c>
      <c r="H20" s="181">
        <v>3</v>
      </c>
      <c r="I20" s="181">
        <v>3</v>
      </c>
      <c r="J20" s="181">
        <v>6</v>
      </c>
    </row>
    <row r="21" spans="1:10" x14ac:dyDescent="0.2">
      <c r="A21" s="47"/>
      <c r="B21" s="48"/>
      <c r="C21" s="49" t="s">
        <v>116</v>
      </c>
      <c r="D21" s="50">
        <v>9</v>
      </c>
      <c r="E21" s="50">
        <v>2</v>
      </c>
      <c r="F21" s="50">
        <v>4</v>
      </c>
      <c r="G21" s="50">
        <v>1</v>
      </c>
      <c r="H21" s="182">
        <v>3</v>
      </c>
      <c r="I21" s="182">
        <v>2</v>
      </c>
      <c r="J21" s="182">
        <v>3</v>
      </c>
    </row>
    <row r="22" spans="1:10" x14ac:dyDescent="0.2">
      <c r="A22" s="42"/>
      <c r="B22" s="43">
        <v>2</v>
      </c>
      <c r="C22" s="44" t="s">
        <v>115</v>
      </c>
      <c r="D22" s="45">
        <v>8</v>
      </c>
      <c r="E22" s="45">
        <v>5</v>
      </c>
      <c r="F22" s="45">
        <v>6</v>
      </c>
      <c r="G22" s="45">
        <v>9</v>
      </c>
      <c r="H22" s="181">
        <v>3</v>
      </c>
      <c r="I22" s="181">
        <v>12</v>
      </c>
      <c r="J22" s="181">
        <v>4</v>
      </c>
    </row>
    <row r="23" spans="1:10" x14ac:dyDescent="0.2">
      <c r="A23" s="47"/>
      <c r="B23" s="48"/>
      <c r="C23" s="49" t="s">
        <v>112</v>
      </c>
      <c r="D23" s="50">
        <v>1</v>
      </c>
      <c r="E23" s="50">
        <v>1</v>
      </c>
      <c r="F23" s="50">
        <v>2</v>
      </c>
      <c r="G23" s="50">
        <v>2</v>
      </c>
      <c r="H23" s="171"/>
      <c r="I23" s="171"/>
      <c r="J23" s="171"/>
    </row>
    <row r="24" spans="1:10" x14ac:dyDescent="0.2">
      <c r="A24" s="42"/>
      <c r="B24" s="43"/>
      <c r="C24" s="44" t="s">
        <v>110</v>
      </c>
      <c r="D24" s="45"/>
      <c r="E24" s="45"/>
      <c r="F24" s="45"/>
      <c r="G24" s="45"/>
      <c r="H24" s="172"/>
      <c r="I24" s="172"/>
      <c r="J24" s="172">
        <v>1</v>
      </c>
    </row>
    <row r="25" spans="1:10" x14ac:dyDescent="0.2">
      <c r="A25" s="47"/>
      <c r="B25" s="48"/>
      <c r="C25" s="49" t="s">
        <v>107</v>
      </c>
      <c r="D25" s="50">
        <v>1</v>
      </c>
      <c r="E25" s="50">
        <v>5</v>
      </c>
      <c r="F25" s="50">
        <v>3</v>
      </c>
      <c r="G25" s="50">
        <v>5</v>
      </c>
      <c r="H25" s="182">
        <v>5</v>
      </c>
      <c r="I25" s="182">
        <v>3</v>
      </c>
      <c r="J25" s="182">
        <v>7</v>
      </c>
    </row>
    <row r="26" spans="1:10" x14ac:dyDescent="0.2">
      <c r="A26" s="42"/>
      <c r="B26" s="43"/>
      <c r="C26" s="44" t="s">
        <v>113</v>
      </c>
      <c r="D26" s="45">
        <v>1</v>
      </c>
      <c r="E26" s="45"/>
      <c r="F26" s="45">
        <v>1</v>
      </c>
      <c r="G26" s="45">
        <v>1</v>
      </c>
      <c r="H26" s="172"/>
      <c r="I26" s="172"/>
      <c r="J26" s="172"/>
    </row>
    <row r="27" spans="1:10" x14ac:dyDescent="0.2">
      <c r="A27" s="47"/>
      <c r="B27" s="48"/>
      <c r="C27" s="49" t="s">
        <v>116</v>
      </c>
      <c r="D27" s="50">
        <v>1</v>
      </c>
      <c r="E27" s="50">
        <v>1</v>
      </c>
      <c r="F27" s="50">
        <v>1</v>
      </c>
      <c r="G27" s="50">
        <v>2</v>
      </c>
      <c r="H27" s="171"/>
      <c r="I27" s="171"/>
      <c r="J27" s="171"/>
    </row>
    <row r="28" spans="1:10" x14ac:dyDescent="0.2">
      <c r="A28" s="42"/>
      <c r="B28" s="43">
        <v>2.5</v>
      </c>
      <c r="C28" s="44" t="s">
        <v>115</v>
      </c>
      <c r="D28" s="45"/>
      <c r="E28" s="45">
        <v>1</v>
      </c>
      <c r="F28" s="45">
        <v>1</v>
      </c>
      <c r="G28" s="45">
        <v>4</v>
      </c>
      <c r="H28" s="181">
        <v>1</v>
      </c>
      <c r="I28" s="181">
        <v>2</v>
      </c>
      <c r="J28" s="181"/>
    </row>
    <row r="29" spans="1:10" x14ac:dyDescent="0.2">
      <c r="A29" s="47"/>
      <c r="B29" s="48"/>
      <c r="C29" s="49" t="s">
        <v>108</v>
      </c>
      <c r="D29" s="50"/>
      <c r="E29" s="50">
        <v>2</v>
      </c>
      <c r="F29" s="50">
        <v>1</v>
      </c>
      <c r="G29" s="50">
        <v>3</v>
      </c>
      <c r="H29" s="182"/>
      <c r="I29" s="182">
        <v>5</v>
      </c>
      <c r="J29" s="182">
        <v>3</v>
      </c>
    </row>
    <row r="30" spans="1:10" x14ac:dyDescent="0.2">
      <c r="A30" s="42"/>
      <c r="B30" s="43"/>
      <c r="C30" s="44" t="s">
        <v>107</v>
      </c>
      <c r="D30" s="45">
        <v>5</v>
      </c>
      <c r="E30" s="45">
        <v>3</v>
      </c>
      <c r="F30" s="45">
        <v>4</v>
      </c>
      <c r="G30" s="45">
        <v>6</v>
      </c>
      <c r="H30" s="181">
        <v>8</v>
      </c>
      <c r="I30" s="181">
        <v>4</v>
      </c>
      <c r="J30" s="181">
        <v>6</v>
      </c>
    </row>
    <row r="31" spans="1:10" x14ac:dyDescent="0.2">
      <c r="A31" s="47"/>
      <c r="B31" s="48"/>
      <c r="C31" s="49" t="s">
        <v>113</v>
      </c>
      <c r="D31" s="50">
        <v>4</v>
      </c>
      <c r="E31" s="50">
        <v>2</v>
      </c>
      <c r="F31" s="50"/>
      <c r="G31" s="50">
        <v>3</v>
      </c>
      <c r="H31" s="182">
        <v>2</v>
      </c>
      <c r="I31" s="182">
        <v>3</v>
      </c>
      <c r="J31" s="182">
        <v>5</v>
      </c>
    </row>
    <row r="32" spans="1:10" x14ac:dyDescent="0.2">
      <c r="A32" s="42" t="s">
        <v>96</v>
      </c>
      <c r="B32" s="43">
        <v>1</v>
      </c>
      <c r="C32" s="44" t="s">
        <v>115</v>
      </c>
      <c r="D32" s="45">
        <v>4</v>
      </c>
      <c r="E32" s="45">
        <v>1</v>
      </c>
      <c r="F32" s="45">
        <v>4</v>
      </c>
      <c r="G32" s="45">
        <v>4</v>
      </c>
      <c r="H32" s="181">
        <v>2</v>
      </c>
      <c r="I32" s="181">
        <v>1</v>
      </c>
      <c r="J32" s="181">
        <v>1</v>
      </c>
    </row>
    <row r="33" spans="1:10" x14ac:dyDescent="0.2">
      <c r="A33" s="47"/>
      <c r="B33" s="48"/>
      <c r="C33" s="49" t="s">
        <v>110</v>
      </c>
      <c r="D33" s="50">
        <v>2</v>
      </c>
      <c r="E33" s="50">
        <v>2</v>
      </c>
      <c r="F33" s="50">
        <v>1</v>
      </c>
      <c r="G33" s="50">
        <v>2</v>
      </c>
      <c r="H33" s="171"/>
      <c r="I33" s="171"/>
      <c r="J33" s="171"/>
    </row>
    <row r="34" spans="1:10" x14ac:dyDescent="0.2">
      <c r="A34" s="42"/>
      <c r="B34" s="43"/>
      <c r="C34" s="44" t="s">
        <v>60</v>
      </c>
      <c r="D34" s="45">
        <v>7</v>
      </c>
      <c r="E34" s="45">
        <v>18</v>
      </c>
      <c r="F34" s="45">
        <v>14</v>
      </c>
      <c r="G34" s="45">
        <v>18</v>
      </c>
      <c r="H34" s="181">
        <v>29</v>
      </c>
      <c r="I34" s="181">
        <v>20</v>
      </c>
      <c r="J34" s="181">
        <v>27</v>
      </c>
    </row>
    <row r="35" spans="1:10" x14ac:dyDescent="0.2">
      <c r="A35" s="47"/>
      <c r="B35" s="48"/>
      <c r="C35" s="49" t="s">
        <v>113</v>
      </c>
      <c r="D35" s="50">
        <v>12</v>
      </c>
      <c r="E35" s="50">
        <v>5</v>
      </c>
      <c r="F35" s="50">
        <v>12</v>
      </c>
      <c r="G35" s="50">
        <v>10</v>
      </c>
      <c r="H35" s="182">
        <v>15</v>
      </c>
      <c r="I35" s="182">
        <v>12</v>
      </c>
      <c r="J35" s="182">
        <v>14</v>
      </c>
    </row>
    <row r="36" spans="1:10" x14ac:dyDescent="0.2">
      <c r="A36" s="42"/>
      <c r="B36" s="43"/>
      <c r="C36" s="44" t="s">
        <v>116</v>
      </c>
      <c r="D36" s="45">
        <v>32</v>
      </c>
      <c r="E36" s="45">
        <v>42</v>
      </c>
      <c r="F36" s="45">
        <v>50</v>
      </c>
      <c r="G36" s="45">
        <v>47</v>
      </c>
      <c r="H36" s="181">
        <v>26</v>
      </c>
      <c r="I36" s="181">
        <v>34</v>
      </c>
      <c r="J36" s="181">
        <v>40</v>
      </c>
    </row>
    <row r="37" spans="1:10" x14ac:dyDescent="0.2">
      <c r="A37" s="47"/>
      <c r="B37" s="48"/>
      <c r="C37" s="49" t="s">
        <v>109</v>
      </c>
      <c r="D37" s="50">
        <v>1</v>
      </c>
      <c r="E37" s="50">
        <v>4</v>
      </c>
      <c r="F37" s="50">
        <v>4</v>
      </c>
      <c r="G37" s="50">
        <v>2</v>
      </c>
      <c r="H37" s="182">
        <v>5</v>
      </c>
      <c r="I37" s="182">
        <v>3</v>
      </c>
      <c r="J37" s="182">
        <v>1</v>
      </c>
    </row>
    <row r="38" spans="1:10" x14ac:dyDescent="0.2">
      <c r="A38" s="42"/>
      <c r="B38" s="43">
        <v>2</v>
      </c>
      <c r="C38" s="44" t="s">
        <v>115</v>
      </c>
      <c r="D38" s="45">
        <v>26</v>
      </c>
      <c r="E38" s="45">
        <v>25</v>
      </c>
      <c r="F38" s="45">
        <v>25</v>
      </c>
      <c r="G38" s="45">
        <v>25</v>
      </c>
      <c r="H38" s="181">
        <v>35</v>
      </c>
      <c r="I38" s="181">
        <v>21</v>
      </c>
      <c r="J38" s="181">
        <v>40</v>
      </c>
    </row>
    <row r="39" spans="1:10" x14ac:dyDescent="0.2">
      <c r="A39" s="47"/>
      <c r="B39" s="48"/>
      <c r="C39" s="49" t="s">
        <v>112</v>
      </c>
      <c r="D39" s="50">
        <v>1</v>
      </c>
      <c r="E39" s="50">
        <v>5</v>
      </c>
      <c r="F39" s="50">
        <v>8</v>
      </c>
      <c r="G39" s="50">
        <v>4</v>
      </c>
      <c r="H39" s="182">
        <v>3</v>
      </c>
      <c r="I39" s="182">
        <v>4</v>
      </c>
      <c r="J39" s="182">
        <v>15</v>
      </c>
    </row>
    <row r="40" spans="1:10" x14ac:dyDescent="0.2">
      <c r="A40" s="42"/>
      <c r="B40" s="43"/>
      <c r="C40" s="44" t="s">
        <v>111</v>
      </c>
      <c r="D40" s="45">
        <v>3</v>
      </c>
      <c r="E40" s="45">
        <v>8</v>
      </c>
      <c r="F40" s="45">
        <v>15</v>
      </c>
      <c r="G40" s="45">
        <v>19</v>
      </c>
      <c r="H40" s="181">
        <v>27</v>
      </c>
      <c r="I40" s="181">
        <v>25</v>
      </c>
      <c r="J40" s="181">
        <v>28</v>
      </c>
    </row>
    <row r="41" spans="1:10" x14ac:dyDescent="0.2">
      <c r="A41" s="47"/>
      <c r="B41" s="48"/>
      <c r="C41" s="49" t="s">
        <v>116</v>
      </c>
      <c r="D41" s="50">
        <v>23</v>
      </c>
      <c r="E41" s="50">
        <v>28</v>
      </c>
      <c r="F41" s="50">
        <v>35</v>
      </c>
      <c r="G41" s="50">
        <v>35</v>
      </c>
      <c r="H41" s="182">
        <v>20</v>
      </c>
      <c r="I41" s="182">
        <v>43</v>
      </c>
      <c r="J41" s="182">
        <v>44</v>
      </c>
    </row>
    <row r="42" spans="1:10" x14ac:dyDescent="0.2">
      <c r="A42" s="42"/>
      <c r="B42" s="43"/>
      <c r="C42" s="44" t="s">
        <v>109</v>
      </c>
      <c r="D42" s="45">
        <v>46</v>
      </c>
      <c r="E42" s="45">
        <v>30</v>
      </c>
      <c r="F42" s="45">
        <v>28</v>
      </c>
      <c r="G42" s="45">
        <v>44</v>
      </c>
      <c r="H42" s="181">
        <v>46</v>
      </c>
      <c r="I42" s="181">
        <v>26</v>
      </c>
      <c r="J42" s="181">
        <v>44</v>
      </c>
    </row>
    <row r="43" spans="1:10" x14ac:dyDescent="0.2">
      <c r="A43" s="47"/>
      <c r="B43" s="48">
        <v>2.5</v>
      </c>
      <c r="C43" s="49" t="s">
        <v>115</v>
      </c>
      <c r="D43" s="50">
        <v>1</v>
      </c>
      <c r="E43" s="50">
        <v>3</v>
      </c>
      <c r="F43" s="50">
        <v>7</v>
      </c>
      <c r="G43" s="50">
        <v>4</v>
      </c>
      <c r="H43" s="182">
        <v>4</v>
      </c>
      <c r="I43" s="182">
        <v>3</v>
      </c>
      <c r="J43" s="182">
        <v>6</v>
      </c>
    </row>
    <row r="44" spans="1:10" x14ac:dyDescent="0.2">
      <c r="A44" s="42"/>
      <c r="B44" s="43"/>
      <c r="C44" s="44" t="s">
        <v>110</v>
      </c>
      <c r="D44" s="45">
        <v>20</v>
      </c>
      <c r="E44" s="45">
        <v>26</v>
      </c>
      <c r="F44" s="45">
        <v>27</v>
      </c>
      <c r="G44" s="45">
        <v>24</v>
      </c>
      <c r="H44" s="181">
        <v>20</v>
      </c>
      <c r="I44" s="181">
        <v>13</v>
      </c>
      <c r="J44" s="181">
        <v>21</v>
      </c>
    </row>
    <row r="45" spans="1:10" x14ac:dyDescent="0.2">
      <c r="A45" s="47"/>
      <c r="B45" s="48"/>
      <c r="C45" s="49" t="s">
        <v>108</v>
      </c>
      <c r="D45" s="50">
        <v>2</v>
      </c>
      <c r="E45" s="50">
        <v>3</v>
      </c>
      <c r="F45" s="50">
        <v>5</v>
      </c>
      <c r="G45" s="50">
        <v>2</v>
      </c>
      <c r="H45" s="182">
        <v>2</v>
      </c>
      <c r="I45" s="182">
        <v>6</v>
      </c>
      <c r="J45" s="182"/>
    </row>
    <row r="46" spans="1:10" x14ac:dyDescent="0.2">
      <c r="A46" s="42"/>
      <c r="B46" s="43"/>
      <c r="C46" s="44" t="s">
        <v>107</v>
      </c>
      <c r="D46" s="45">
        <v>11</v>
      </c>
      <c r="E46" s="45">
        <v>15</v>
      </c>
      <c r="F46" s="45">
        <v>21</v>
      </c>
      <c r="G46" s="45">
        <v>16</v>
      </c>
      <c r="H46" s="181">
        <v>23</v>
      </c>
      <c r="I46" s="181">
        <v>13</v>
      </c>
      <c r="J46" s="181">
        <v>34</v>
      </c>
    </row>
    <row r="47" spans="1:10" x14ac:dyDescent="0.2">
      <c r="A47" s="47"/>
      <c r="B47" s="48"/>
      <c r="C47" s="49" t="s">
        <v>111</v>
      </c>
      <c r="D47" s="50">
        <v>2</v>
      </c>
      <c r="E47" s="50">
        <v>3</v>
      </c>
      <c r="F47" s="50">
        <v>3</v>
      </c>
      <c r="G47" s="50">
        <v>7</v>
      </c>
      <c r="H47" s="182">
        <v>5</v>
      </c>
      <c r="I47" s="182">
        <v>9</v>
      </c>
      <c r="J47" s="182">
        <v>8</v>
      </c>
    </row>
    <row r="48" spans="1:10" x14ac:dyDescent="0.2">
      <c r="A48" s="42" t="s">
        <v>104</v>
      </c>
      <c r="B48" s="43">
        <v>1</v>
      </c>
      <c r="C48" s="44" t="s">
        <v>113</v>
      </c>
      <c r="D48" s="45"/>
      <c r="E48" s="45"/>
      <c r="F48" s="45"/>
      <c r="G48" s="45"/>
      <c r="H48" s="181">
        <v>4</v>
      </c>
      <c r="I48" s="181">
        <v>5</v>
      </c>
      <c r="J48" s="181">
        <v>12</v>
      </c>
    </row>
    <row r="49" spans="1:10" x14ac:dyDescent="0.2">
      <c r="A49" s="47"/>
      <c r="B49" s="48"/>
      <c r="C49" s="49" t="s">
        <v>60</v>
      </c>
      <c r="D49" s="50"/>
      <c r="E49" s="50"/>
      <c r="F49" s="50"/>
      <c r="G49" s="50"/>
      <c r="H49" s="182"/>
      <c r="I49" s="182"/>
      <c r="J49" s="182">
        <v>3</v>
      </c>
    </row>
    <row r="50" spans="1:10" x14ac:dyDescent="0.2">
      <c r="A50" s="42"/>
      <c r="B50" s="43">
        <v>2</v>
      </c>
      <c r="C50" s="44" t="s">
        <v>115</v>
      </c>
      <c r="D50" s="45"/>
      <c r="E50" s="45"/>
      <c r="F50" s="45"/>
      <c r="G50" s="45"/>
      <c r="H50" s="181"/>
      <c r="I50" s="181">
        <v>1</v>
      </c>
      <c r="J50" s="181"/>
    </row>
    <row r="51" spans="1:10" x14ac:dyDescent="0.2">
      <c r="A51" s="47"/>
      <c r="B51" s="48"/>
      <c r="C51" s="49" t="s">
        <v>111</v>
      </c>
      <c r="D51" s="50">
        <v>2</v>
      </c>
      <c r="E51" s="50">
        <v>2</v>
      </c>
      <c r="F51" s="50">
        <v>2</v>
      </c>
      <c r="G51" s="50">
        <v>3</v>
      </c>
      <c r="H51" s="182">
        <v>3</v>
      </c>
      <c r="I51" s="182">
        <v>2</v>
      </c>
      <c r="J51" s="182">
        <v>2</v>
      </c>
    </row>
    <row r="52" spans="1:10" x14ac:dyDescent="0.2">
      <c r="A52" s="42"/>
      <c r="B52" s="43"/>
      <c r="C52" s="44" t="s">
        <v>109</v>
      </c>
      <c r="D52" s="45">
        <v>6</v>
      </c>
      <c r="E52" s="45">
        <v>20</v>
      </c>
      <c r="F52" s="45">
        <v>9</v>
      </c>
      <c r="G52" s="45">
        <v>6</v>
      </c>
      <c r="H52" s="181">
        <v>9</v>
      </c>
      <c r="I52" s="181">
        <v>2</v>
      </c>
      <c r="J52" s="181">
        <v>10</v>
      </c>
    </row>
    <row r="53" spans="1:10" x14ac:dyDescent="0.2">
      <c r="A53" s="47"/>
      <c r="B53" s="48" t="s">
        <v>119</v>
      </c>
      <c r="C53" s="49" t="s">
        <v>111</v>
      </c>
      <c r="D53" s="50"/>
      <c r="E53" s="50">
        <v>1</v>
      </c>
      <c r="F53" s="50"/>
      <c r="G53" s="50">
        <v>1</v>
      </c>
      <c r="H53" s="171"/>
      <c r="I53" s="171"/>
      <c r="J53" s="171"/>
    </row>
    <row r="54" spans="1:10" x14ac:dyDescent="0.2">
      <c r="A54" s="42" t="s">
        <v>19</v>
      </c>
      <c r="B54" s="43">
        <v>2</v>
      </c>
      <c r="C54" s="44" t="s">
        <v>111</v>
      </c>
      <c r="D54" s="45"/>
      <c r="E54" s="45"/>
      <c r="F54" s="45"/>
      <c r="G54" s="45"/>
      <c r="H54" s="181">
        <v>22</v>
      </c>
      <c r="I54" s="181">
        <v>18</v>
      </c>
      <c r="J54" s="181"/>
    </row>
    <row r="55" spans="1:10" x14ac:dyDescent="0.2">
      <c r="A55" s="47" t="s">
        <v>135</v>
      </c>
      <c r="B55" s="48">
        <v>1</v>
      </c>
      <c r="C55" s="49" t="s">
        <v>116</v>
      </c>
      <c r="D55" s="50">
        <v>11</v>
      </c>
      <c r="E55" s="50">
        <v>3</v>
      </c>
      <c r="F55" s="50">
        <v>13</v>
      </c>
      <c r="G55" s="50">
        <v>19</v>
      </c>
      <c r="H55" s="182">
        <v>25</v>
      </c>
      <c r="I55" s="182">
        <v>9</v>
      </c>
      <c r="J55" s="182">
        <v>22</v>
      </c>
    </row>
    <row r="56" spans="1:10" x14ac:dyDescent="0.2">
      <c r="A56" s="42" t="s">
        <v>35</v>
      </c>
      <c r="B56" s="43">
        <v>1</v>
      </c>
      <c r="C56" s="44" t="s">
        <v>115</v>
      </c>
      <c r="D56" s="45">
        <v>9</v>
      </c>
      <c r="E56" s="45">
        <v>17</v>
      </c>
      <c r="F56" s="45">
        <v>11</v>
      </c>
      <c r="G56" s="45">
        <v>16</v>
      </c>
      <c r="H56" s="181">
        <v>7</v>
      </c>
      <c r="I56" s="181">
        <v>9</v>
      </c>
      <c r="J56" s="181">
        <v>20</v>
      </c>
    </row>
    <row r="57" spans="1:10" x14ac:dyDescent="0.2">
      <c r="A57" s="47"/>
      <c r="B57" s="48"/>
      <c r="C57" s="49" t="s">
        <v>60</v>
      </c>
      <c r="D57" s="50">
        <v>10</v>
      </c>
      <c r="E57" s="50">
        <v>20</v>
      </c>
      <c r="F57" s="50">
        <v>28</v>
      </c>
      <c r="G57" s="50">
        <v>57</v>
      </c>
      <c r="H57" s="182">
        <v>41</v>
      </c>
      <c r="I57" s="182">
        <v>32</v>
      </c>
      <c r="J57" s="182">
        <v>32</v>
      </c>
    </row>
    <row r="58" spans="1:10" x14ac:dyDescent="0.2">
      <c r="A58" s="42"/>
      <c r="B58" s="43"/>
      <c r="C58" s="44" t="s">
        <v>113</v>
      </c>
      <c r="D58" s="45">
        <v>47</v>
      </c>
      <c r="E58" s="45">
        <v>44</v>
      </c>
      <c r="F58" s="45">
        <v>29</v>
      </c>
      <c r="G58" s="45">
        <v>21</v>
      </c>
      <c r="H58" s="181">
        <v>44</v>
      </c>
      <c r="I58" s="181">
        <v>24</v>
      </c>
      <c r="J58" s="181">
        <v>19</v>
      </c>
    </row>
    <row r="59" spans="1:10" x14ac:dyDescent="0.2">
      <c r="A59" s="47"/>
      <c r="B59" s="48"/>
      <c r="C59" s="49" t="s">
        <v>116</v>
      </c>
      <c r="D59" s="50">
        <v>79</v>
      </c>
      <c r="E59" s="50">
        <v>85</v>
      </c>
      <c r="F59" s="50">
        <v>103</v>
      </c>
      <c r="G59" s="50">
        <v>113</v>
      </c>
      <c r="H59" s="182">
        <v>96</v>
      </c>
      <c r="I59" s="182">
        <v>100</v>
      </c>
      <c r="J59" s="182">
        <v>93</v>
      </c>
    </row>
    <row r="60" spans="1:10" x14ac:dyDescent="0.2">
      <c r="A60" s="42"/>
      <c r="B60" s="43"/>
      <c r="C60" s="44" t="s">
        <v>109</v>
      </c>
      <c r="D60" s="45">
        <v>16</v>
      </c>
      <c r="E60" s="45">
        <v>17</v>
      </c>
      <c r="F60" s="45">
        <v>14</v>
      </c>
      <c r="G60" s="45">
        <v>23</v>
      </c>
      <c r="H60" s="181">
        <v>18</v>
      </c>
      <c r="I60" s="181">
        <v>19</v>
      </c>
      <c r="J60" s="181">
        <v>8</v>
      </c>
    </row>
    <row r="61" spans="1:10" x14ac:dyDescent="0.2">
      <c r="A61" s="47"/>
      <c r="B61" s="48">
        <v>2</v>
      </c>
      <c r="C61" s="49" t="s">
        <v>115</v>
      </c>
      <c r="D61" s="50">
        <v>107</v>
      </c>
      <c r="E61" s="50">
        <v>135</v>
      </c>
      <c r="F61" s="50">
        <v>133</v>
      </c>
      <c r="G61" s="50">
        <v>121</v>
      </c>
      <c r="H61" s="182">
        <v>117</v>
      </c>
      <c r="I61" s="182">
        <v>110</v>
      </c>
      <c r="J61" s="182">
        <v>120</v>
      </c>
    </row>
    <row r="62" spans="1:10" x14ac:dyDescent="0.2">
      <c r="A62" s="42"/>
      <c r="B62" s="43"/>
      <c r="C62" s="44" t="s">
        <v>112</v>
      </c>
      <c r="D62" s="45">
        <v>36</v>
      </c>
      <c r="E62" s="45">
        <v>42</v>
      </c>
      <c r="F62" s="45">
        <v>31</v>
      </c>
      <c r="G62" s="45">
        <v>23</v>
      </c>
      <c r="H62" s="181">
        <v>22</v>
      </c>
      <c r="I62" s="181">
        <v>15</v>
      </c>
      <c r="J62" s="181">
        <v>16</v>
      </c>
    </row>
    <row r="63" spans="1:10" x14ac:dyDescent="0.2">
      <c r="A63" s="47"/>
      <c r="B63" s="48"/>
      <c r="C63" s="49" t="s">
        <v>107</v>
      </c>
      <c r="D63" s="50">
        <v>6</v>
      </c>
      <c r="E63" s="50">
        <v>14</v>
      </c>
      <c r="F63" s="50">
        <v>13</v>
      </c>
      <c r="G63" s="50">
        <v>9</v>
      </c>
      <c r="H63" s="182">
        <v>8</v>
      </c>
      <c r="I63" s="182">
        <v>6</v>
      </c>
      <c r="J63" s="182">
        <v>20</v>
      </c>
    </row>
    <row r="64" spans="1:10" x14ac:dyDescent="0.2">
      <c r="A64" s="42"/>
      <c r="B64" s="43"/>
      <c r="C64" s="44" t="s">
        <v>111</v>
      </c>
      <c r="D64" s="45">
        <v>11</v>
      </c>
      <c r="E64" s="45">
        <v>19</v>
      </c>
      <c r="F64" s="45">
        <v>13</v>
      </c>
      <c r="G64" s="45">
        <v>32</v>
      </c>
      <c r="H64" s="181">
        <v>11</v>
      </c>
      <c r="I64" s="181">
        <v>18</v>
      </c>
      <c r="J64" s="181">
        <v>31</v>
      </c>
    </row>
    <row r="65" spans="1:10" x14ac:dyDescent="0.2">
      <c r="A65" s="47"/>
      <c r="B65" s="48"/>
      <c r="C65" s="49" t="s">
        <v>60</v>
      </c>
      <c r="D65" s="50"/>
      <c r="E65" s="50">
        <v>1</v>
      </c>
      <c r="F65" s="50"/>
      <c r="G65" s="50">
        <v>2</v>
      </c>
      <c r="H65" s="182"/>
      <c r="I65" s="182">
        <v>1</v>
      </c>
      <c r="J65" s="182">
        <v>4</v>
      </c>
    </row>
    <row r="66" spans="1:10" x14ac:dyDescent="0.2">
      <c r="A66" s="42"/>
      <c r="B66" s="43"/>
      <c r="C66" s="44" t="s">
        <v>116</v>
      </c>
      <c r="D66" s="45">
        <v>52</v>
      </c>
      <c r="E66" s="45">
        <v>42</v>
      </c>
      <c r="F66" s="45">
        <v>42</v>
      </c>
      <c r="G66" s="45">
        <v>49</v>
      </c>
      <c r="H66" s="181">
        <v>44</v>
      </c>
      <c r="I66" s="181">
        <v>41</v>
      </c>
      <c r="J66" s="181">
        <v>39</v>
      </c>
    </row>
    <row r="67" spans="1:10" x14ac:dyDescent="0.2">
      <c r="A67" s="47"/>
      <c r="B67" s="48"/>
      <c r="C67" s="49" t="s">
        <v>109</v>
      </c>
      <c r="D67" s="50">
        <v>118</v>
      </c>
      <c r="E67" s="50">
        <v>118</v>
      </c>
      <c r="F67" s="50">
        <v>137</v>
      </c>
      <c r="G67" s="50">
        <v>151</v>
      </c>
      <c r="H67" s="182">
        <v>73</v>
      </c>
      <c r="I67" s="182">
        <v>143</v>
      </c>
      <c r="J67" s="182">
        <v>113</v>
      </c>
    </row>
    <row r="68" spans="1:10" x14ac:dyDescent="0.2">
      <c r="A68" s="42"/>
      <c r="B68" s="43">
        <v>2.5</v>
      </c>
      <c r="C68" s="44" t="s">
        <v>115</v>
      </c>
      <c r="D68" s="45">
        <v>35</v>
      </c>
      <c r="E68" s="45">
        <v>29</v>
      </c>
      <c r="F68" s="45">
        <v>28</v>
      </c>
      <c r="G68" s="45">
        <v>25</v>
      </c>
      <c r="H68" s="181">
        <v>36</v>
      </c>
      <c r="I68" s="181">
        <v>34</v>
      </c>
      <c r="J68" s="181">
        <v>27</v>
      </c>
    </row>
    <row r="69" spans="1:10" x14ac:dyDescent="0.2">
      <c r="A69" s="47"/>
      <c r="B69" s="48"/>
      <c r="C69" s="49" t="s">
        <v>112</v>
      </c>
      <c r="D69" s="50">
        <v>2</v>
      </c>
      <c r="E69" s="50">
        <v>7</v>
      </c>
      <c r="F69" s="50">
        <v>2</v>
      </c>
      <c r="G69" s="50">
        <v>5</v>
      </c>
      <c r="H69" s="182"/>
      <c r="I69" s="182">
        <v>1</v>
      </c>
      <c r="J69" s="182">
        <v>1</v>
      </c>
    </row>
    <row r="70" spans="1:10" x14ac:dyDescent="0.2">
      <c r="A70" s="42"/>
      <c r="B70" s="43"/>
      <c r="C70" s="44" t="s">
        <v>110</v>
      </c>
      <c r="D70" s="45">
        <v>65</v>
      </c>
      <c r="E70" s="45">
        <v>70</v>
      </c>
      <c r="F70" s="45">
        <v>59</v>
      </c>
      <c r="G70" s="45">
        <v>71</v>
      </c>
      <c r="H70" s="181">
        <v>49</v>
      </c>
      <c r="I70" s="181">
        <v>66</v>
      </c>
      <c r="J70" s="181">
        <v>41</v>
      </c>
    </row>
    <row r="71" spans="1:10" x14ac:dyDescent="0.2">
      <c r="A71" s="47"/>
      <c r="B71" s="48"/>
      <c r="C71" s="49" t="s">
        <v>108</v>
      </c>
      <c r="D71" s="50">
        <v>32</v>
      </c>
      <c r="E71" s="50">
        <v>110</v>
      </c>
      <c r="F71" s="50">
        <v>119</v>
      </c>
      <c r="G71" s="50">
        <v>89</v>
      </c>
      <c r="H71" s="182">
        <v>87</v>
      </c>
      <c r="I71" s="182">
        <v>87</v>
      </c>
      <c r="J71" s="182">
        <v>96</v>
      </c>
    </row>
    <row r="72" spans="1:10" x14ac:dyDescent="0.2">
      <c r="A72" s="42"/>
      <c r="B72" s="43"/>
      <c r="C72" s="44" t="s">
        <v>107</v>
      </c>
      <c r="D72" s="45">
        <v>4</v>
      </c>
      <c r="E72" s="45">
        <v>1</v>
      </c>
      <c r="F72" s="45">
        <v>1</v>
      </c>
      <c r="G72" s="45">
        <v>4</v>
      </c>
      <c r="H72" s="181">
        <v>1</v>
      </c>
      <c r="I72" s="181">
        <v>2</v>
      </c>
      <c r="J72" s="181">
        <v>3</v>
      </c>
    </row>
    <row r="73" spans="1:10" x14ac:dyDescent="0.2">
      <c r="A73" s="47"/>
      <c r="B73" s="48"/>
      <c r="C73" s="49" t="s">
        <v>111</v>
      </c>
      <c r="D73" s="50">
        <v>65</v>
      </c>
      <c r="E73" s="50">
        <v>69</v>
      </c>
      <c r="F73" s="50">
        <v>91</v>
      </c>
      <c r="G73" s="50">
        <v>111</v>
      </c>
      <c r="H73" s="182">
        <v>79</v>
      </c>
      <c r="I73" s="182">
        <v>99</v>
      </c>
      <c r="J73" s="182">
        <v>92</v>
      </c>
    </row>
    <row r="74" spans="1:10" x14ac:dyDescent="0.2">
      <c r="A74" s="42"/>
      <c r="B74" s="43"/>
      <c r="C74" s="44" t="s">
        <v>116</v>
      </c>
      <c r="D74" s="45"/>
      <c r="E74" s="45"/>
      <c r="F74" s="45">
        <v>6</v>
      </c>
      <c r="G74" s="45">
        <v>6</v>
      </c>
      <c r="H74" s="181">
        <v>5</v>
      </c>
      <c r="I74" s="181">
        <v>15</v>
      </c>
      <c r="J74" s="181">
        <v>18</v>
      </c>
    </row>
    <row r="75" spans="1:10" x14ac:dyDescent="0.2">
      <c r="A75" s="47" t="s">
        <v>102</v>
      </c>
      <c r="B75" s="48">
        <v>1</v>
      </c>
      <c r="C75" s="49" t="s">
        <v>60</v>
      </c>
      <c r="D75" s="50">
        <v>11</v>
      </c>
      <c r="E75" s="50">
        <v>13</v>
      </c>
      <c r="F75" s="50">
        <v>15</v>
      </c>
      <c r="G75" s="50">
        <v>16</v>
      </c>
      <c r="H75" s="182">
        <v>13</v>
      </c>
      <c r="I75" s="182">
        <v>13</v>
      </c>
      <c r="J75" s="182">
        <v>7</v>
      </c>
    </row>
    <row r="76" spans="1:10" x14ac:dyDescent="0.2">
      <c r="A76" s="42"/>
      <c r="B76" s="43"/>
      <c r="C76" s="44" t="s">
        <v>113</v>
      </c>
      <c r="D76" s="45">
        <v>3</v>
      </c>
      <c r="E76" s="45">
        <v>8</v>
      </c>
      <c r="F76" s="45">
        <v>4</v>
      </c>
      <c r="G76" s="45">
        <v>6</v>
      </c>
      <c r="H76" s="181">
        <v>18</v>
      </c>
      <c r="I76" s="181">
        <v>6</v>
      </c>
      <c r="J76" s="181">
        <v>3</v>
      </c>
    </row>
    <row r="77" spans="1:10" x14ac:dyDescent="0.2">
      <c r="A77" s="47"/>
      <c r="B77" s="48"/>
      <c r="C77" s="49" t="s">
        <v>116</v>
      </c>
      <c r="D77" s="50">
        <v>2</v>
      </c>
      <c r="E77" s="50">
        <v>1</v>
      </c>
      <c r="F77" s="50">
        <v>4</v>
      </c>
      <c r="G77" s="50">
        <v>4</v>
      </c>
      <c r="H77" s="182">
        <v>6</v>
      </c>
      <c r="I77" s="182">
        <v>4</v>
      </c>
      <c r="J77" s="182">
        <v>1</v>
      </c>
    </row>
    <row r="78" spans="1:10" x14ac:dyDescent="0.2">
      <c r="A78" s="42"/>
      <c r="B78" s="43"/>
      <c r="C78" s="44" t="s">
        <v>109</v>
      </c>
      <c r="D78" s="45">
        <v>2</v>
      </c>
      <c r="E78" s="45"/>
      <c r="F78" s="45">
        <v>2</v>
      </c>
      <c r="G78" s="45">
        <v>4</v>
      </c>
      <c r="H78" s="181">
        <v>3</v>
      </c>
      <c r="I78" s="181">
        <v>2</v>
      </c>
      <c r="J78" s="181">
        <v>1</v>
      </c>
    </row>
    <row r="79" spans="1:10" x14ac:dyDescent="0.2">
      <c r="A79" s="47"/>
      <c r="B79" s="48">
        <v>2</v>
      </c>
      <c r="C79" s="49" t="s">
        <v>112</v>
      </c>
      <c r="D79" s="50">
        <v>4</v>
      </c>
      <c r="E79" s="50">
        <v>10</v>
      </c>
      <c r="F79" s="50">
        <v>6</v>
      </c>
      <c r="G79" s="50">
        <v>6</v>
      </c>
      <c r="H79" s="182">
        <v>5</v>
      </c>
      <c r="I79" s="182">
        <v>3</v>
      </c>
      <c r="J79" s="182">
        <v>3</v>
      </c>
    </row>
    <row r="80" spans="1:10" x14ac:dyDescent="0.2">
      <c r="A80" s="42"/>
      <c r="B80" s="43"/>
      <c r="C80" s="44" t="s">
        <v>111</v>
      </c>
      <c r="D80" s="45">
        <v>14</v>
      </c>
      <c r="E80" s="45">
        <v>21</v>
      </c>
      <c r="F80" s="45">
        <v>11</v>
      </c>
      <c r="G80" s="45">
        <v>19</v>
      </c>
      <c r="H80" s="181">
        <v>19</v>
      </c>
      <c r="I80" s="181">
        <v>23</v>
      </c>
      <c r="J80" s="181">
        <v>27</v>
      </c>
    </row>
    <row r="81" spans="1:10" x14ac:dyDescent="0.2">
      <c r="A81" s="47"/>
      <c r="B81" s="48"/>
      <c r="C81" s="49" t="s">
        <v>109</v>
      </c>
      <c r="D81" s="50">
        <v>2</v>
      </c>
      <c r="E81" s="50">
        <v>5</v>
      </c>
      <c r="F81" s="50">
        <v>7</v>
      </c>
      <c r="G81" s="50">
        <v>6</v>
      </c>
      <c r="H81" s="182">
        <v>1</v>
      </c>
      <c r="I81" s="182">
        <v>3</v>
      </c>
      <c r="J81" s="182">
        <v>5</v>
      </c>
    </row>
    <row r="82" spans="1:10" x14ac:dyDescent="0.2">
      <c r="A82" s="42"/>
      <c r="B82" s="43"/>
      <c r="C82" s="44" t="s">
        <v>114</v>
      </c>
      <c r="D82" s="45">
        <v>2</v>
      </c>
      <c r="E82" s="45">
        <v>1</v>
      </c>
      <c r="F82" s="45">
        <v>2</v>
      </c>
      <c r="G82" s="45">
        <v>2</v>
      </c>
      <c r="H82" s="181"/>
      <c r="I82" s="181">
        <v>1</v>
      </c>
      <c r="J82" s="181"/>
    </row>
    <row r="83" spans="1:10" x14ac:dyDescent="0.2">
      <c r="A83" s="47"/>
      <c r="B83" s="48">
        <v>2.5</v>
      </c>
      <c r="C83" s="49" t="s">
        <v>108</v>
      </c>
      <c r="D83" s="50">
        <v>40</v>
      </c>
      <c r="E83" s="50">
        <v>37</v>
      </c>
      <c r="F83" s="50">
        <v>37</v>
      </c>
      <c r="G83" s="50">
        <v>51</v>
      </c>
      <c r="H83" s="182">
        <v>38</v>
      </c>
      <c r="I83" s="182">
        <v>55</v>
      </c>
      <c r="J83" s="182">
        <v>43</v>
      </c>
    </row>
    <row r="84" spans="1:10" x14ac:dyDescent="0.2">
      <c r="A84" s="42" t="s">
        <v>97</v>
      </c>
      <c r="B84" s="43">
        <v>1</v>
      </c>
      <c r="C84" s="44" t="s">
        <v>115</v>
      </c>
      <c r="D84" s="45">
        <v>2</v>
      </c>
      <c r="E84" s="45">
        <v>3</v>
      </c>
      <c r="F84" s="45">
        <v>1</v>
      </c>
      <c r="G84" s="45">
        <v>4</v>
      </c>
      <c r="H84" s="181">
        <v>4</v>
      </c>
      <c r="I84" s="181">
        <v>3</v>
      </c>
      <c r="J84" s="181">
        <v>4</v>
      </c>
    </row>
    <row r="85" spans="1:10" x14ac:dyDescent="0.2">
      <c r="A85" s="47"/>
      <c r="B85" s="48"/>
      <c r="C85" s="49" t="s">
        <v>112</v>
      </c>
      <c r="D85" s="50"/>
      <c r="E85" s="50"/>
      <c r="F85" s="50"/>
      <c r="G85" s="50"/>
      <c r="H85" s="182">
        <v>1</v>
      </c>
      <c r="I85" s="182"/>
      <c r="J85" s="182"/>
    </row>
    <row r="86" spans="1:10" x14ac:dyDescent="0.2">
      <c r="A86" s="42"/>
      <c r="B86" s="43"/>
      <c r="C86" s="44" t="s">
        <v>60</v>
      </c>
      <c r="D86" s="45">
        <v>11</v>
      </c>
      <c r="E86" s="45">
        <v>12</v>
      </c>
      <c r="F86" s="45">
        <v>13</v>
      </c>
      <c r="G86" s="45">
        <v>10</v>
      </c>
      <c r="H86" s="181">
        <v>11</v>
      </c>
      <c r="I86" s="181">
        <v>12</v>
      </c>
      <c r="J86" s="181">
        <v>11</v>
      </c>
    </row>
    <row r="87" spans="1:10" x14ac:dyDescent="0.2">
      <c r="A87" s="47"/>
      <c r="B87" s="48"/>
      <c r="C87" s="49" t="s">
        <v>113</v>
      </c>
      <c r="D87" s="50">
        <v>5</v>
      </c>
      <c r="E87" s="50">
        <v>4</v>
      </c>
      <c r="F87" s="50">
        <v>8</v>
      </c>
      <c r="G87" s="50">
        <v>2</v>
      </c>
      <c r="H87" s="182">
        <v>9</v>
      </c>
      <c r="I87" s="182">
        <v>23</v>
      </c>
      <c r="J87" s="182">
        <v>16</v>
      </c>
    </row>
    <row r="88" spans="1:10" x14ac:dyDescent="0.2">
      <c r="A88" s="42"/>
      <c r="B88" s="43"/>
      <c r="C88" s="44" t="s">
        <v>116</v>
      </c>
      <c r="D88" s="45">
        <v>36</v>
      </c>
      <c r="E88" s="45">
        <v>30</v>
      </c>
      <c r="F88" s="45">
        <v>38</v>
      </c>
      <c r="G88" s="45">
        <v>43</v>
      </c>
      <c r="H88" s="181">
        <v>32</v>
      </c>
      <c r="I88" s="181">
        <v>31</v>
      </c>
      <c r="J88" s="181">
        <v>35</v>
      </c>
    </row>
    <row r="89" spans="1:10" x14ac:dyDescent="0.2">
      <c r="A89" s="47"/>
      <c r="B89" s="48"/>
      <c r="C89" s="49" t="s">
        <v>109</v>
      </c>
      <c r="D89" s="50">
        <v>3</v>
      </c>
      <c r="E89" s="50"/>
      <c r="F89" s="50">
        <v>4</v>
      </c>
      <c r="G89" s="50"/>
      <c r="H89" s="182">
        <v>3</v>
      </c>
      <c r="I89" s="182">
        <v>2</v>
      </c>
      <c r="J89" s="182">
        <v>1</v>
      </c>
    </row>
    <row r="90" spans="1:10" x14ac:dyDescent="0.2">
      <c r="A90" s="42"/>
      <c r="B90" s="43">
        <v>2</v>
      </c>
      <c r="C90" s="44" t="s">
        <v>115</v>
      </c>
      <c r="D90" s="45">
        <v>22</v>
      </c>
      <c r="E90" s="45">
        <v>25</v>
      </c>
      <c r="F90" s="45">
        <v>38</v>
      </c>
      <c r="G90" s="45">
        <v>51</v>
      </c>
      <c r="H90" s="181">
        <v>52</v>
      </c>
      <c r="I90" s="181">
        <v>44</v>
      </c>
      <c r="J90" s="181">
        <v>50</v>
      </c>
    </row>
    <row r="91" spans="1:10" x14ac:dyDescent="0.2">
      <c r="A91" s="47"/>
      <c r="B91" s="48"/>
      <c r="C91" s="49" t="s">
        <v>112</v>
      </c>
      <c r="D91" s="50">
        <v>5</v>
      </c>
      <c r="E91" s="50">
        <v>7</v>
      </c>
      <c r="F91" s="50">
        <v>8</v>
      </c>
      <c r="G91" s="50">
        <v>5</v>
      </c>
      <c r="H91" s="182">
        <v>3</v>
      </c>
      <c r="I91" s="182">
        <v>1</v>
      </c>
      <c r="J91" s="182">
        <v>5</v>
      </c>
    </row>
    <row r="92" spans="1:10" x14ac:dyDescent="0.2">
      <c r="A92" s="42"/>
      <c r="B92" s="43"/>
      <c r="C92" s="44" t="s">
        <v>110</v>
      </c>
      <c r="D92" s="45">
        <v>7</v>
      </c>
      <c r="E92" s="45">
        <v>3</v>
      </c>
      <c r="F92" s="45">
        <v>5</v>
      </c>
      <c r="G92" s="45">
        <v>8</v>
      </c>
      <c r="H92" s="181">
        <v>1</v>
      </c>
      <c r="I92" s="181">
        <v>1</v>
      </c>
      <c r="J92" s="181">
        <v>60</v>
      </c>
    </row>
    <row r="93" spans="1:10" x14ac:dyDescent="0.2">
      <c r="A93" s="47"/>
      <c r="B93" s="48"/>
      <c r="C93" s="49" t="s">
        <v>107</v>
      </c>
      <c r="D93" s="50"/>
      <c r="E93" s="50"/>
      <c r="F93" s="50"/>
      <c r="G93" s="50"/>
      <c r="H93" s="182">
        <v>1</v>
      </c>
      <c r="I93" s="182">
        <v>7</v>
      </c>
      <c r="J93" s="182">
        <v>6</v>
      </c>
    </row>
    <row r="94" spans="1:10" x14ac:dyDescent="0.2">
      <c r="A94" s="42"/>
      <c r="B94" s="43"/>
      <c r="C94" s="44" t="s">
        <v>111</v>
      </c>
      <c r="D94" s="45"/>
      <c r="E94" s="45"/>
      <c r="F94" s="45"/>
      <c r="G94" s="45"/>
      <c r="H94" s="181">
        <v>3</v>
      </c>
      <c r="I94" s="181">
        <v>2</v>
      </c>
      <c r="J94" s="181">
        <v>16</v>
      </c>
    </row>
    <row r="95" spans="1:10" x14ac:dyDescent="0.2">
      <c r="A95" s="47"/>
      <c r="B95" s="48"/>
      <c r="C95" s="49" t="s">
        <v>116</v>
      </c>
      <c r="D95" s="50">
        <v>18</v>
      </c>
      <c r="E95" s="50">
        <v>36</v>
      </c>
      <c r="F95" s="50">
        <v>37</v>
      </c>
      <c r="G95" s="50">
        <v>46</v>
      </c>
      <c r="H95" s="182">
        <v>30</v>
      </c>
      <c r="I95" s="182">
        <v>36</v>
      </c>
      <c r="J95" s="182">
        <v>41</v>
      </c>
    </row>
    <row r="96" spans="1:10" x14ac:dyDescent="0.2">
      <c r="A96" s="42"/>
      <c r="B96" s="43"/>
      <c r="C96" s="44" t="s">
        <v>109</v>
      </c>
      <c r="D96" s="45">
        <v>23</v>
      </c>
      <c r="E96" s="45">
        <v>21</v>
      </c>
      <c r="F96" s="45">
        <v>17</v>
      </c>
      <c r="G96" s="45">
        <v>14</v>
      </c>
      <c r="H96" s="181">
        <v>10</v>
      </c>
      <c r="I96" s="181">
        <v>18</v>
      </c>
      <c r="J96" s="181">
        <v>18</v>
      </c>
    </row>
    <row r="97" spans="1:10" x14ac:dyDescent="0.2">
      <c r="A97" s="47"/>
      <c r="B97" s="48">
        <v>2.5</v>
      </c>
      <c r="C97" s="49" t="s">
        <v>115</v>
      </c>
      <c r="D97" s="50">
        <v>10</v>
      </c>
      <c r="E97" s="50">
        <v>1</v>
      </c>
      <c r="F97" s="50">
        <v>12</v>
      </c>
      <c r="G97" s="50">
        <v>7</v>
      </c>
      <c r="H97" s="182">
        <v>6</v>
      </c>
      <c r="I97" s="182">
        <v>7</v>
      </c>
      <c r="J97" s="182">
        <v>3</v>
      </c>
    </row>
    <row r="98" spans="1:10" x14ac:dyDescent="0.2">
      <c r="A98" s="42"/>
      <c r="B98" s="43"/>
      <c r="C98" s="44" t="s">
        <v>110</v>
      </c>
      <c r="D98" s="45">
        <v>36</v>
      </c>
      <c r="E98" s="45">
        <v>25</v>
      </c>
      <c r="F98" s="45">
        <v>31</v>
      </c>
      <c r="G98" s="45">
        <v>50</v>
      </c>
      <c r="H98" s="181">
        <v>29</v>
      </c>
      <c r="I98" s="181">
        <v>31</v>
      </c>
      <c r="J98" s="181">
        <v>39</v>
      </c>
    </row>
    <row r="99" spans="1:10" x14ac:dyDescent="0.2">
      <c r="A99" s="47"/>
      <c r="B99" s="48"/>
      <c r="C99" s="49" t="s">
        <v>107</v>
      </c>
      <c r="D99" s="50">
        <v>2</v>
      </c>
      <c r="E99" s="50">
        <v>1</v>
      </c>
      <c r="F99" s="50">
        <v>4</v>
      </c>
      <c r="G99" s="50">
        <v>4</v>
      </c>
      <c r="H99" s="182">
        <v>4</v>
      </c>
      <c r="I99" s="182">
        <v>2</v>
      </c>
      <c r="J99" s="182">
        <v>3</v>
      </c>
    </row>
    <row r="100" spans="1:10" x14ac:dyDescent="0.2">
      <c r="A100" s="42"/>
      <c r="B100" s="43"/>
      <c r="C100" s="44" t="s">
        <v>111</v>
      </c>
      <c r="D100" s="45">
        <v>23</v>
      </c>
      <c r="E100" s="45">
        <v>23</v>
      </c>
      <c r="F100" s="45">
        <v>25</v>
      </c>
      <c r="G100" s="45">
        <v>29</v>
      </c>
      <c r="H100" s="181">
        <v>35</v>
      </c>
      <c r="I100" s="181">
        <v>40</v>
      </c>
      <c r="J100" s="181">
        <v>23</v>
      </c>
    </row>
    <row r="101" spans="1:10" x14ac:dyDescent="0.2">
      <c r="A101" s="47" t="s">
        <v>95</v>
      </c>
      <c r="B101" s="48">
        <v>1</v>
      </c>
      <c r="C101" s="49" t="s">
        <v>115</v>
      </c>
      <c r="D101" s="50">
        <v>2</v>
      </c>
      <c r="E101" s="50">
        <v>2</v>
      </c>
      <c r="F101" s="50">
        <v>1</v>
      </c>
      <c r="G101" s="50">
        <v>2</v>
      </c>
      <c r="H101" s="171"/>
      <c r="I101" s="171"/>
      <c r="J101" s="171"/>
    </row>
    <row r="102" spans="1:10" x14ac:dyDescent="0.2">
      <c r="A102" s="42"/>
      <c r="B102" s="43"/>
      <c r="C102" s="44" t="s">
        <v>60</v>
      </c>
      <c r="D102" s="45">
        <v>5</v>
      </c>
      <c r="E102" s="45">
        <v>2</v>
      </c>
      <c r="F102" s="45">
        <v>5</v>
      </c>
      <c r="G102" s="45">
        <v>5</v>
      </c>
      <c r="H102" s="181">
        <v>2</v>
      </c>
      <c r="I102" s="181">
        <v>1</v>
      </c>
      <c r="J102" s="181">
        <v>2</v>
      </c>
    </row>
    <row r="103" spans="1:10" x14ac:dyDescent="0.2">
      <c r="A103" s="47"/>
      <c r="B103" s="48"/>
      <c r="C103" s="49" t="s">
        <v>113</v>
      </c>
      <c r="D103" s="50">
        <v>4</v>
      </c>
      <c r="E103" s="50">
        <v>26</v>
      </c>
      <c r="F103" s="50">
        <v>19</v>
      </c>
      <c r="G103" s="50">
        <v>9</v>
      </c>
      <c r="H103" s="182">
        <v>17</v>
      </c>
      <c r="I103" s="182">
        <v>14</v>
      </c>
      <c r="J103" s="182">
        <v>5</v>
      </c>
    </row>
    <row r="104" spans="1:10" x14ac:dyDescent="0.2">
      <c r="A104" s="42"/>
      <c r="B104" s="43"/>
      <c r="C104" s="44" t="s">
        <v>116</v>
      </c>
      <c r="D104" s="45">
        <v>34</v>
      </c>
      <c r="E104" s="45">
        <v>40</v>
      </c>
      <c r="F104" s="45">
        <v>42</v>
      </c>
      <c r="G104" s="45">
        <v>45</v>
      </c>
      <c r="H104" s="181">
        <v>43</v>
      </c>
      <c r="I104" s="181">
        <v>30</v>
      </c>
      <c r="J104" s="181">
        <v>42</v>
      </c>
    </row>
    <row r="105" spans="1:10" x14ac:dyDescent="0.2">
      <c r="A105" s="47"/>
      <c r="B105" s="48"/>
      <c r="C105" s="49" t="s">
        <v>109</v>
      </c>
      <c r="D105" s="50">
        <v>1</v>
      </c>
      <c r="E105" s="50">
        <v>5</v>
      </c>
      <c r="F105" s="50">
        <v>3</v>
      </c>
      <c r="G105" s="50">
        <v>5</v>
      </c>
      <c r="H105" s="182">
        <v>2</v>
      </c>
      <c r="I105" s="182">
        <v>8</v>
      </c>
      <c r="J105" s="182">
        <v>2</v>
      </c>
    </row>
    <row r="106" spans="1:10" x14ac:dyDescent="0.2">
      <c r="A106" s="42"/>
      <c r="B106" s="43">
        <v>2</v>
      </c>
      <c r="C106" s="44" t="s">
        <v>115</v>
      </c>
      <c r="D106" s="45">
        <v>62</v>
      </c>
      <c r="E106" s="45">
        <v>67</v>
      </c>
      <c r="F106" s="45">
        <v>66</v>
      </c>
      <c r="G106" s="45">
        <v>90</v>
      </c>
      <c r="H106" s="181">
        <v>99</v>
      </c>
      <c r="I106" s="181">
        <v>89</v>
      </c>
      <c r="J106" s="181">
        <v>79</v>
      </c>
    </row>
    <row r="107" spans="1:10" x14ac:dyDescent="0.2">
      <c r="A107" s="47"/>
      <c r="B107" s="48"/>
      <c r="C107" s="49" t="s">
        <v>112</v>
      </c>
      <c r="D107" s="50">
        <v>5</v>
      </c>
      <c r="E107" s="50">
        <v>7</v>
      </c>
      <c r="F107" s="50">
        <v>7</v>
      </c>
      <c r="G107" s="50">
        <v>7</v>
      </c>
      <c r="H107" s="182">
        <v>5</v>
      </c>
      <c r="I107" s="182">
        <v>3</v>
      </c>
      <c r="J107" s="182">
        <v>3</v>
      </c>
    </row>
    <row r="108" spans="1:10" x14ac:dyDescent="0.2">
      <c r="A108" s="42"/>
      <c r="B108" s="43"/>
      <c r="C108" s="44" t="s">
        <v>110</v>
      </c>
      <c r="D108" s="45">
        <v>1</v>
      </c>
      <c r="E108" s="45"/>
      <c r="F108" s="45">
        <v>1</v>
      </c>
      <c r="G108" s="45">
        <v>2</v>
      </c>
      <c r="H108" s="172"/>
      <c r="I108" s="172"/>
      <c r="J108" s="172"/>
    </row>
    <row r="109" spans="1:10" x14ac:dyDescent="0.2">
      <c r="A109" s="47"/>
      <c r="B109" s="48"/>
      <c r="C109" s="49" t="s">
        <v>107</v>
      </c>
      <c r="D109" s="50">
        <v>1</v>
      </c>
      <c r="E109" s="50"/>
      <c r="F109" s="50"/>
      <c r="G109" s="50">
        <v>1</v>
      </c>
      <c r="H109" s="182"/>
      <c r="I109" s="182"/>
      <c r="J109" s="182">
        <v>1</v>
      </c>
    </row>
    <row r="110" spans="1:10" x14ac:dyDescent="0.2">
      <c r="A110" s="42"/>
      <c r="B110" s="43"/>
      <c r="C110" s="44" t="s">
        <v>111</v>
      </c>
      <c r="D110" s="45">
        <v>11</v>
      </c>
      <c r="E110" s="45">
        <v>12</v>
      </c>
      <c r="F110" s="45">
        <v>22</v>
      </c>
      <c r="G110" s="45">
        <v>21</v>
      </c>
      <c r="H110" s="181">
        <v>6</v>
      </c>
      <c r="I110" s="181">
        <v>11</v>
      </c>
      <c r="J110" s="181">
        <v>11</v>
      </c>
    </row>
    <row r="111" spans="1:10" x14ac:dyDescent="0.2">
      <c r="A111" s="47"/>
      <c r="B111" s="48"/>
      <c r="C111" s="49" t="s">
        <v>116</v>
      </c>
      <c r="D111" s="50">
        <v>17</v>
      </c>
      <c r="E111" s="50">
        <v>18</v>
      </c>
      <c r="F111" s="50">
        <v>26</v>
      </c>
      <c r="G111" s="50">
        <v>19</v>
      </c>
      <c r="H111" s="182">
        <v>22</v>
      </c>
      <c r="I111" s="182">
        <v>22</v>
      </c>
      <c r="J111" s="182">
        <v>24</v>
      </c>
    </row>
    <row r="112" spans="1:10" x14ac:dyDescent="0.2">
      <c r="A112" s="42"/>
      <c r="B112" s="43"/>
      <c r="C112" s="44" t="s">
        <v>109</v>
      </c>
      <c r="D112" s="45">
        <v>11</v>
      </c>
      <c r="E112" s="45">
        <v>23</v>
      </c>
      <c r="F112" s="45">
        <v>21</v>
      </c>
      <c r="G112" s="45">
        <v>18</v>
      </c>
      <c r="H112" s="181">
        <v>16</v>
      </c>
      <c r="I112" s="181">
        <v>21</v>
      </c>
      <c r="J112" s="181">
        <v>21</v>
      </c>
    </row>
    <row r="113" spans="1:10" x14ac:dyDescent="0.2">
      <c r="A113" s="47"/>
      <c r="B113" s="48">
        <v>2.5</v>
      </c>
      <c r="C113" s="49" t="s">
        <v>115</v>
      </c>
      <c r="D113" s="50">
        <v>3</v>
      </c>
      <c r="E113" s="50">
        <v>6</v>
      </c>
      <c r="F113" s="50">
        <v>12</v>
      </c>
      <c r="G113" s="50">
        <v>9</v>
      </c>
      <c r="H113" s="182">
        <v>16</v>
      </c>
      <c r="I113" s="182">
        <v>11</v>
      </c>
      <c r="J113" s="182">
        <v>12</v>
      </c>
    </row>
    <row r="114" spans="1:10" x14ac:dyDescent="0.2">
      <c r="A114" s="42"/>
      <c r="B114" s="43"/>
      <c r="C114" s="44" t="s">
        <v>112</v>
      </c>
      <c r="D114" s="45">
        <v>1</v>
      </c>
      <c r="E114" s="45">
        <v>1</v>
      </c>
      <c r="F114" s="45"/>
      <c r="G114" s="45"/>
      <c r="H114" s="181">
        <v>1</v>
      </c>
      <c r="I114" s="181"/>
      <c r="J114" s="181"/>
    </row>
    <row r="115" spans="1:10" x14ac:dyDescent="0.2">
      <c r="A115" s="47"/>
      <c r="B115" s="48"/>
      <c r="C115" s="49" t="s">
        <v>110</v>
      </c>
      <c r="D115" s="50">
        <v>1</v>
      </c>
      <c r="E115" s="50">
        <v>7</v>
      </c>
      <c r="F115" s="50">
        <v>2</v>
      </c>
      <c r="G115" s="50">
        <v>3</v>
      </c>
      <c r="H115" s="182">
        <v>2</v>
      </c>
      <c r="I115" s="182">
        <v>2</v>
      </c>
      <c r="J115" s="182">
        <v>5</v>
      </c>
    </row>
    <row r="116" spans="1:10" x14ac:dyDescent="0.2">
      <c r="A116" s="42"/>
      <c r="B116" s="43"/>
      <c r="C116" s="44" t="s">
        <v>107</v>
      </c>
      <c r="D116" s="45">
        <v>16</v>
      </c>
      <c r="E116" s="45">
        <v>13</v>
      </c>
      <c r="F116" s="45">
        <v>19</v>
      </c>
      <c r="G116" s="45">
        <v>18</v>
      </c>
      <c r="H116" s="181">
        <v>11</v>
      </c>
      <c r="I116" s="181">
        <v>13</v>
      </c>
      <c r="J116" s="181">
        <v>9</v>
      </c>
    </row>
    <row r="117" spans="1:10" x14ac:dyDescent="0.2">
      <c r="A117" s="47"/>
      <c r="B117" s="48"/>
      <c r="C117" s="49" t="s">
        <v>111</v>
      </c>
      <c r="D117" s="50">
        <v>18</v>
      </c>
      <c r="E117" s="50">
        <v>28</v>
      </c>
      <c r="F117" s="50">
        <v>20</v>
      </c>
      <c r="G117" s="50">
        <v>28</v>
      </c>
      <c r="H117" s="182">
        <v>69</v>
      </c>
      <c r="I117" s="182">
        <v>66</v>
      </c>
      <c r="J117" s="182">
        <v>66</v>
      </c>
    </row>
    <row r="118" spans="1:10" x14ac:dyDescent="0.2">
      <c r="A118" s="42"/>
      <c r="B118" s="43"/>
      <c r="C118" s="44" t="s">
        <v>116</v>
      </c>
      <c r="D118" s="45">
        <v>2</v>
      </c>
      <c r="E118" s="45">
        <v>6</v>
      </c>
      <c r="F118" s="45">
        <v>6</v>
      </c>
      <c r="G118" s="45">
        <v>10</v>
      </c>
      <c r="H118" s="181">
        <v>10</v>
      </c>
      <c r="I118" s="181">
        <v>8</v>
      </c>
      <c r="J118" s="181">
        <v>5</v>
      </c>
    </row>
    <row r="119" spans="1:10" x14ac:dyDescent="0.2">
      <c r="A119" s="47" t="s">
        <v>99</v>
      </c>
      <c r="B119" s="48">
        <v>1</v>
      </c>
      <c r="C119" s="49" t="s">
        <v>117</v>
      </c>
      <c r="D119" s="50"/>
      <c r="E119" s="50"/>
      <c r="F119" s="50">
        <v>3</v>
      </c>
      <c r="G119" s="50"/>
      <c r="H119" s="171"/>
      <c r="I119" s="171"/>
      <c r="J119" s="171"/>
    </row>
    <row r="120" spans="1:10" x14ac:dyDescent="0.2">
      <c r="A120" s="42"/>
      <c r="B120" s="43"/>
      <c r="C120" s="44" t="s">
        <v>115</v>
      </c>
      <c r="D120" s="45">
        <v>1</v>
      </c>
      <c r="E120" s="45"/>
      <c r="F120" s="45">
        <v>2</v>
      </c>
      <c r="G120" s="45">
        <v>5</v>
      </c>
      <c r="H120" s="181">
        <v>3</v>
      </c>
      <c r="I120" s="181">
        <v>2</v>
      </c>
      <c r="J120" s="181"/>
    </row>
    <row r="121" spans="1:10" x14ac:dyDescent="0.2">
      <c r="A121" s="47"/>
      <c r="B121" s="48"/>
      <c r="C121" s="49" t="s">
        <v>110</v>
      </c>
      <c r="D121" s="50"/>
      <c r="E121" s="50">
        <v>1</v>
      </c>
      <c r="F121" s="50"/>
      <c r="G121" s="50"/>
      <c r="H121" s="182"/>
      <c r="I121" s="182">
        <v>1</v>
      </c>
      <c r="J121" s="182">
        <v>1</v>
      </c>
    </row>
    <row r="122" spans="1:10" x14ac:dyDescent="0.2">
      <c r="A122" s="42"/>
      <c r="B122" s="43"/>
      <c r="C122" s="44" t="s">
        <v>60</v>
      </c>
      <c r="D122" s="45">
        <v>30</v>
      </c>
      <c r="E122" s="45">
        <v>21</v>
      </c>
      <c r="F122" s="45">
        <v>25</v>
      </c>
      <c r="G122" s="45">
        <v>30</v>
      </c>
      <c r="H122" s="181">
        <v>26</v>
      </c>
      <c r="I122" s="181">
        <v>16</v>
      </c>
      <c r="J122" s="181">
        <v>16</v>
      </c>
    </row>
    <row r="123" spans="1:10" x14ac:dyDescent="0.2">
      <c r="A123" s="47"/>
      <c r="B123" s="48"/>
      <c r="C123" s="49" t="s">
        <v>113</v>
      </c>
      <c r="D123" s="50">
        <v>4</v>
      </c>
      <c r="E123" s="50">
        <v>7</v>
      </c>
      <c r="F123" s="50">
        <v>10</v>
      </c>
      <c r="G123" s="50">
        <v>5</v>
      </c>
      <c r="H123" s="182">
        <v>7</v>
      </c>
      <c r="I123" s="182">
        <v>1</v>
      </c>
      <c r="J123" s="182">
        <v>8</v>
      </c>
    </row>
    <row r="124" spans="1:10" x14ac:dyDescent="0.2">
      <c r="A124" s="42"/>
      <c r="B124" s="43"/>
      <c r="C124" s="44" t="s">
        <v>116</v>
      </c>
      <c r="D124" s="45">
        <v>26</v>
      </c>
      <c r="E124" s="45">
        <v>23</v>
      </c>
      <c r="F124" s="45">
        <v>18</v>
      </c>
      <c r="G124" s="45">
        <v>33</v>
      </c>
      <c r="H124" s="181">
        <v>21</v>
      </c>
      <c r="I124" s="181">
        <v>30</v>
      </c>
      <c r="J124" s="181">
        <v>27</v>
      </c>
    </row>
    <row r="125" spans="1:10" x14ac:dyDescent="0.2">
      <c r="A125" s="47"/>
      <c r="B125" s="48"/>
      <c r="C125" s="49" t="s">
        <v>109</v>
      </c>
      <c r="D125" s="50"/>
      <c r="E125" s="50">
        <v>5</v>
      </c>
      <c r="F125" s="50">
        <v>1</v>
      </c>
      <c r="G125" s="50">
        <v>3</v>
      </c>
      <c r="H125" s="182">
        <v>1</v>
      </c>
      <c r="I125" s="182">
        <v>3</v>
      </c>
      <c r="J125" s="182">
        <v>2</v>
      </c>
    </row>
    <row r="126" spans="1:10" x14ac:dyDescent="0.2">
      <c r="A126" s="42"/>
      <c r="B126" s="43">
        <v>2</v>
      </c>
      <c r="C126" s="44" t="s">
        <v>115</v>
      </c>
      <c r="D126" s="45">
        <v>47</v>
      </c>
      <c r="E126" s="45">
        <v>41</v>
      </c>
      <c r="F126" s="45">
        <v>45</v>
      </c>
      <c r="G126" s="45">
        <v>34</v>
      </c>
      <c r="H126" s="181">
        <v>30</v>
      </c>
      <c r="I126" s="181">
        <v>49</v>
      </c>
      <c r="J126" s="181">
        <v>47</v>
      </c>
    </row>
    <row r="127" spans="1:10" x14ac:dyDescent="0.2">
      <c r="A127" s="47"/>
      <c r="B127" s="48"/>
      <c r="C127" s="49" t="s">
        <v>108</v>
      </c>
      <c r="D127" s="50"/>
      <c r="E127" s="50"/>
      <c r="F127" s="50"/>
      <c r="G127" s="50"/>
      <c r="H127" s="183"/>
      <c r="I127" s="183"/>
      <c r="J127" s="183"/>
    </row>
    <row r="128" spans="1:10" x14ac:dyDescent="0.2">
      <c r="A128" s="42"/>
      <c r="B128" s="43"/>
      <c r="C128" s="44" t="s">
        <v>112</v>
      </c>
      <c r="D128" s="45">
        <v>5</v>
      </c>
      <c r="E128" s="45">
        <v>6</v>
      </c>
      <c r="F128" s="45">
        <v>15</v>
      </c>
      <c r="G128" s="45">
        <v>8</v>
      </c>
      <c r="H128" s="181">
        <v>11</v>
      </c>
      <c r="I128" s="181">
        <v>7</v>
      </c>
      <c r="J128" s="181">
        <v>7</v>
      </c>
    </row>
    <row r="129" spans="1:10" x14ac:dyDescent="0.2">
      <c r="A129" s="47"/>
      <c r="B129" s="48"/>
      <c r="C129" s="49" t="s">
        <v>60</v>
      </c>
      <c r="D129" s="50">
        <v>3</v>
      </c>
      <c r="E129" s="50">
        <v>6</v>
      </c>
      <c r="F129" s="50">
        <v>6</v>
      </c>
      <c r="G129" s="50">
        <v>3</v>
      </c>
      <c r="H129" s="182">
        <v>2</v>
      </c>
      <c r="I129" s="182"/>
      <c r="J129" s="182">
        <v>2</v>
      </c>
    </row>
    <row r="130" spans="1:10" x14ac:dyDescent="0.2">
      <c r="A130" s="42"/>
      <c r="B130" s="43"/>
      <c r="C130" s="44" t="s">
        <v>116</v>
      </c>
      <c r="D130" s="45">
        <v>28</v>
      </c>
      <c r="E130" s="45">
        <v>28</v>
      </c>
      <c r="F130" s="45">
        <v>23</v>
      </c>
      <c r="G130" s="45">
        <v>25</v>
      </c>
      <c r="H130" s="181">
        <v>38</v>
      </c>
      <c r="I130" s="181">
        <v>34</v>
      </c>
      <c r="J130" s="181">
        <v>35</v>
      </c>
    </row>
    <row r="131" spans="1:10" x14ac:dyDescent="0.2">
      <c r="A131" s="47"/>
      <c r="B131" s="48"/>
      <c r="C131" s="49" t="s">
        <v>109</v>
      </c>
      <c r="D131" s="50">
        <v>28</v>
      </c>
      <c r="E131" s="50">
        <v>9</v>
      </c>
      <c r="F131" s="50">
        <v>25</v>
      </c>
      <c r="G131" s="50">
        <v>17</v>
      </c>
      <c r="H131" s="182">
        <v>5</v>
      </c>
      <c r="I131" s="182">
        <v>20</v>
      </c>
      <c r="J131" s="182">
        <v>16</v>
      </c>
    </row>
    <row r="132" spans="1:10" x14ac:dyDescent="0.2">
      <c r="A132" s="42"/>
      <c r="B132" s="43">
        <v>2.5</v>
      </c>
      <c r="C132" s="44" t="s">
        <v>110</v>
      </c>
      <c r="D132" s="45">
        <v>20</v>
      </c>
      <c r="E132" s="45">
        <v>10</v>
      </c>
      <c r="F132" s="45">
        <v>10</v>
      </c>
      <c r="G132" s="45">
        <v>9</v>
      </c>
      <c r="H132" s="181">
        <v>5</v>
      </c>
      <c r="I132" s="181">
        <v>8</v>
      </c>
      <c r="J132" s="181">
        <v>9</v>
      </c>
    </row>
    <row r="133" spans="1:10" x14ac:dyDescent="0.2">
      <c r="A133" s="47" t="s">
        <v>98</v>
      </c>
      <c r="B133" s="48">
        <v>1</v>
      </c>
      <c r="C133" s="49" t="s">
        <v>115</v>
      </c>
      <c r="D133" s="50">
        <v>2</v>
      </c>
      <c r="E133" s="50">
        <v>9</v>
      </c>
      <c r="F133" s="50">
        <v>5</v>
      </c>
      <c r="G133" s="50">
        <v>11</v>
      </c>
      <c r="H133" s="182">
        <v>3</v>
      </c>
      <c r="I133" s="182">
        <v>6</v>
      </c>
      <c r="J133" s="182">
        <v>8</v>
      </c>
    </row>
    <row r="134" spans="1:10" x14ac:dyDescent="0.2">
      <c r="A134" s="42"/>
      <c r="B134" s="43"/>
      <c r="C134" s="44" t="s">
        <v>60</v>
      </c>
      <c r="D134" s="45">
        <v>14</v>
      </c>
      <c r="E134" s="45">
        <v>28</v>
      </c>
      <c r="F134" s="45">
        <v>31</v>
      </c>
      <c r="G134" s="45">
        <v>6</v>
      </c>
      <c r="H134" s="181">
        <v>28</v>
      </c>
      <c r="I134" s="181">
        <v>12</v>
      </c>
      <c r="J134" s="181">
        <v>12</v>
      </c>
    </row>
    <row r="135" spans="1:10" x14ac:dyDescent="0.2">
      <c r="A135" s="47"/>
      <c r="B135" s="48"/>
      <c r="C135" s="49" t="s">
        <v>113</v>
      </c>
      <c r="D135" s="50">
        <v>14</v>
      </c>
      <c r="E135" s="50">
        <v>11</v>
      </c>
      <c r="F135" s="50">
        <v>17</v>
      </c>
      <c r="G135" s="50">
        <v>5</v>
      </c>
      <c r="H135" s="182">
        <v>9</v>
      </c>
      <c r="I135" s="182">
        <v>15</v>
      </c>
      <c r="J135" s="182">
        <v>9</v>
      </c>
    </row>
    <row r="136" spans="1:10" x14ac:dyDescent="0.2">
      <c r="A136" s="42"/>
      <c r="B136" s="43"/>
      <c r="C136" s="44" t="s">
        <v>116</v>
      </c>
      <c r="D136" s="45">
        <v>72</v>
      </c>
      <c r="E136" s="45">
        <v>87</v>
      </c>
      <c r="F136" s="45">
        <v>87</v>
      </c>
      <c r="G136" s="45">
        <v>45</v>
      </c>
      <c r="H136" s="181">
        <v>95</v>
      </c>
      <c r="I136" s="181">
        <v>91</v>
      </c>
      <c r="J136" s="181">
        <v>69</v>
      </c>
    </row>
    <row r="137" spans="1:10" x14ac:dyDescent="0.2">
      <c r="A137" s="47"/>
      <c r="B137" s="48"/>
      <c r="C137" s="49" t="s">
        <v>109</v>
      </c>
      <c r="D137" s="50">
        <v>23</v>
      </c>
      <c r="E137" s="50">
        <v>40</v>
      </c>
      <c r="F137" s="50">
        <v>20</v>
      </c>
      <c r="G137" s="50">
        <v>20</v>
      </c>
      <c r="H137" s="182">
        <v>25</v>
      </c>
      <c r="I137" s="182">
        <v>10</v>
      </c>
      <c r="J137" s="182">
        <v>38</v>
      </c>
    </row>
    <row r="138" spans="1:10" x14ac:dyDescent="0.2">
      <c r="A138" s="42"/>
      <c r="B138" s="43"/>
      <c r="C138" s="44" t="s">
        <v>114</v>
      </c>
      <c r="D138" s="45"/>
      <c r="E138" s="45"/>
      <c r="F138" s="45">
        <v>1</v>
      </c>
      <c r="G138" s="45"/>
      <c r="H138" s="172"/>
      <c r="I138" s="172"/>
      <c r="J138" s="172"/>
    </row>
    <row r="139" spans="1:10" x14ac:dyDescent="0.2">
      <c r="A139" s="47"/>
      <c r="B139" s="48">
        <v>2</v>
      </c>
      <c r="C139" s="49" t="s">
        <v>115</v>
      </c>
      <c r="D139" s="50">
        <v>34</v>
      </c>
      <c r="E139" s="50">
        <v>50</v>
      </c>
      <c r="F139" s="50">
        <v>54</v>
      </c>
      <c r="G139" s="50">
        <v>43</v>
      </c>
      <c r="H139" s="182">
        <v>51</v>
      </c>
      <c r="I139" s="182">
        <v>46</v>
      </c>
      <c r="J139" s="182">
        <v>64</v>
      </c>
    </row>
    <row r="140" spans="1:10" x14ac:dyDescent="0.2">
      <c r="A140" s="42"/>
      <c r="B140" s="43"/>
      <c r="C140" s="44" t="s">
        <v>112</v>
      </c>
      <c r="D140" s="45">
        <v>2</v>
      </c>
      <c r="E140" s="45">
        <v>4</v>
      </c>
      <c r="F140" s="45">
        <v>6</v>
      </c>
      <c r="G140" s="45">
        <v>3</v>
      </c>
      <c r="H140" s="181">
        <v>7</v>
      </c>
      <c r="I140" s="181">
        <v>2</v>
      </c>
      <c r="J140" s="181">
        <v>2</v>
      </c>
    </row>
    <row r="141" spans="1:10" x14ac:dyDescent="0.2">
      <c r="A141" s="47"/>
      <c r="B141" s="48"/>
      <c r="C141" s="49" t="s">
        <v>110</v>
      </c>
      <c r="D141" s="50">
        <v>8</v>
      </c>
      <c r="E141" s="50">
        <v>18</v>
      </c>
      <c r="F141" s="50">
        <v>15</v>
      </c>
      <c r="G141" s="50">
        <v>15</v>
      </c>
      <c r="H141" s="182">
        <v>1</v>
      </c>
      <c r="I141" s="182"/>
      <c r="J141" s="182"/>
    </row>
    <row r="142" spans="1:10" x14ac:dyDescent="0.2">
      <c r="A142" s="42"/>
      <c r="B142" s="43"/>
      <c r="C142" s="44" t="s">
        <v>108</v>
      </c>
      <c r="D142" s="45">
        <v>3</v>
      </c>
      <c r="E142" s="45">
        <v>6</v>
      </c>
      <c r="F142" s="45">
        <v>2</v>
      </c>
      <c r="G142" s="45">
        <v>4</v>
      </c>
      <c r="H142" s="172"/>
      <c r="I142" s="172"/>
      <c r="J142" s="172"/>
    </row>
    <row r="143" spans="1:10" x14ac:dyDescent="0.2">
      <c r="A143" s="47"/>
      <c r="B143" s="48"/>
      <c r="C143" s="49" t="s">
        <v>107</v>
      </c>
      <c r="D143" s="50">
        <v>8</v>
      </c>
      <c r="E143" s="50">
        <v>8</v>
      </c>
      <c r="F143" s="50">
        <v>13</v>
      </c>
      <c r="G143" s="50">
        <v>9</v>
      </c>
      <c r="H143" s="182">
        <v>5</v>
      </c>
      <c r="I143" s="182">
        <v>10</v>
      </c>
      <c r="J143" s="182">
        <v>4</v>
      </c>
    </row>
    <row r="144" spans="1:10" x14ac:dyDescent="0.2">
      <c r="A144" s="42"/>
      <c r="B144" s="43"/>
      <c r="C144" s="44" t="s">
        <v>111</v>
      </c>
      <c r="D144" s="45">
        <v>12</v>
      </c>
      <c r="E144" s="45">
        <v>7</v>
      </c>
      <c r="F144" s="45">
        <v>7</v>
      </c>
      <c r="G144" s="45">
        <v>1</v>
      </c>
      <c r="H144" s="181">
        <v>3</v>
      </c>
      <c r="I144" s="181">
        <v>2</v>
      </c>
      <c r="J144" s="181">
        <v>7</v>
      </c>
    </row>
    <row r="145" spans="1:10" x14ac:dyDescent="0.2">
      <c r="A145" s="47"/>
      <c r="B145" s="48"/>
      <c r="C145" s="49" t="s">
        <v>116</v>
      </c>
      <c r="D145" s="50">
        <v>10</v>
      </c>
      <c r="E145" s="50">
        <v>17</v>
      </c>
      <c r="F145" s="50">
        <v>17</v>
      </c>
      <c r="G145" s="50">
        <v>15</v>
      </c>
      <c r="H145" s="182">
        <v>33</v>
      </c>
      <c r="I145" s="182">
        <v>44</v>
      </c>
      <c r="J145" s="182">
        <v>51</v>
      </c>
    </row>
    <row r="146" spans="1:10" x14ac:dyDescent="0.2">
      <c r="A146" s="42"/>
      <c r="B146" s="43"/>
      <c r="C146" s="44" t="s">
        <v>109</v>
      </c>
      <c r="D146" s="45">
        <v>29</v>
      </c>
      <c r="E146" s="45">
        <v>37</v>
      </c>
      <c r="F146" s="45">
        <v>36</v>
      </c>
      <c r="G146" s="45">
        <v>15</v>
      </c>
      <c r="H146" s="181">
        <v>57</v>
      </c>
      <c r="I146" s="181">
        <v>36</v>
      </c>
      <c r="J146" s="181">
        <v>60</v>
      </c>
    </row>
    <row r="147" spans="1:10" x14ac:dyDescent="0.2">
      <c r="A147" s="47"/>
      <c r="B147" s="48">
        <v>2.5</v>
      </c>
      <c r="C147" s="49" t="s">
        <v>110</v>
      </c>
      <c r="D147" s="50">
        <v>3</v>
      </c>
      <c r="E147" s="50">
        <v>3</v>
      </c>
      <c r="F147" s="50">
        <v>8</v>
      </c>
      <c r="G147" s="50">
        <v>10</v>
      </c>
      <c r="H147" s="182">
        <v>5</v>
      </c>
      <c r="I147" s="182">
        <v>8</v>
      </c>
      <c r="J147" s="182">
        <v>7</v>
      </c>
    </row>
    <row r="148" spans="1:10" x14ac:dyDescent="0.2">
      <c r="A148" s="42"/>
      <c r="B148" s="43"/>
      <c r="C148" s="44" t="s">
        <v>108</v>
      </c>
      <c r="D148" s="45">
        <v>10</v>
      </c>
      <c r="E148" s="45">
        <v>78</v>
      </c>
      <c r="F148" s="45">
        <v>86</v>
      </c>
      <c r="G148" s="45">
        <v>92</v>
      </c>
      <c r="H148" s="181">
        <v>91</v>
      </c>
      <c r="I148" s="181">
        <v>97</v>
      </c>
      <c r="J148" s="181">
        <v>110</v>
      </c>
    </row>
    <row r="149" spans="1:10" x14ac:dyDescent="0.2">
      <c r="A149" s="47"/>
      <c r="B149" s="48"/>
      <c r="C149" s="49" t="s">
        <v>111</v>
      </c>
      <c r="D149" s="50"/>
      <c r="E149" s="50"/>
      <c r="F149" s="50"/>
      <c r="G149" s="50">
        <v>2</v>
      </c>
      <c r="H149" s="182">
        <v>1</v>
      </c>
      <c r="I149" s="182"/>
      <c r="J149" s="182">
        <v>3</v>
      </c>
    </row>
    <row r="150" spans="1:10" x14ac:dyDescent="0.2">
      <c r="A150" s="42"/>
      <c r="B150" s="43"/>
      <c r="C150" s="44" t="s">
        <v>115</v>
      </c>
      <c r="D150" s="45"/>
      <c r="E150" s="45"/>
      <c r="F150" s="45"/>
      <c r="G150" s="45"/>
      <c r="H150" s="188"/>
      <c r="I150" s="188"/>
      <c r="J150" s="188"/>
    </row>
    <row r="151" spans="1:10" x14ac:dyDescent="0.2">
      <c r="A151" s="47" t="s">
        <v>103</v>
      </c>
      <c r="B151" s="48">
        <v>2</v>
      </c>
      <c r="C151" s="49" t="s">
        <v>111</v>
      </c>
      <c r="D151" s="50">
        <v>3</v>
      </c>
      <c r="E151" s="50">
        <v>2</v>
      </c>
      <c r="F151" s="50"/>
      <c r="G151" s="50">
        <v>5</v>
      </c>
      <c r="H151" s="182">
        <v>4</v>
      </c>
      <c r="I151" s="182">
        <v>3</v>
      </c>
      <c r="J151" s="182">
        <v>1</v>
      </c>
    </row>
    <row r="152" spans="1:10" x14ac:dyDescent="0.2">
      <c r="A152" s="42"/>
      <c r="B152" s="43"/>
      <c r="C152" s="44" t="s">
        <v>109</v>
      </c>
      <c r="D152" s="45">
        <v>4</v>
      </c>
      <c r="E152" s="45">
        <v>6</v>
      </c>
      <c r="F152" s="45">
        <v>12</v>
      </c>
      <c r="G152" s="45">
        <v>15</v>
      </c>
      <c r="H152" s="181">
        <v>12</v>
      </c>
      <c r="I152" s="181">
        <v>16</v>
      </c>
      <c r="J152" s="181">
        <v>11</v>
      </c>
    </row>
    <row r="153" spans="1:10" x14ac:dyDescent="0.2">
      <c r="A153" s="47" t="s">
        <v>105</v>
      </c>
      <c r="B153" s="48">
        <v>2</v>
      </c>
      <c r="C153" s="49" t="s">
        <v>109</v>
      </c>
      <c r="D153" s="50">
        <v>18</v>
      </c>
      <c r="E153" s="50"/>
      <c r="F153" s="50">
        <v>5</v>
      </c>
      <c r="G153" s="50">
        <v>7</v>
      </c>
      <c r="H153" s="182">
        <v>11</v>
      </c>
      <c r="I153" s="182">
        <v>5</v>
      </c>
      <c r="J153" s="182">
        <v>7</v>
      </c>
    </row>
    <row r="154" spans="1:10" x14ac:dyDescent="0.2">
      <c r="A154" s="42" t="s">
        <v>220</v>
      </c>
      <c r="B154" s="43">
        <v>1</v>
      </c>
      <c r="C154" s="44" t="s">
        <v>114</v>
      </c>
      <c r="D154" s="45"/>
      <c r="E154" s="45"/>
      <c r="F154" s="45"/>
      <c r="G154" s="45"/>
      <c r="H154" s="181"/>
      <c r="I154" s="181"/>
      <c r="J154" s="181"/>
    </row>
    <row r="155" spans="1:10" x14ac:dyDescent="0.2">
      <c r="A155" s="47" t="s">
        <v>106</v>
      </c>
      <c r="B155" s="48">
        <v>1</v>
      </c>
      <c r="C155" s="49" t="s">
        <v>116</v>
      </c>
      <c r="D155" s="50">
        <v>7</v>
      </c>
      <c r="E155" s="50">
        <v>4</v>
      </c>
      <c r="F155" s="50">
        <v>3</v>
      </c>
      <c r="G155" s="50">
        <v>6</v>
      </c>
      <c r="H155" s="182">
        <v>9</v>
      </c>
      <c r="I155" s="182">
        <v>9</v>
      </c>
      <c r="J155" s="182">
        <v>5</v>
      </c>
    </row>
    <row r="156" spans="1:10" x14ac:dyDescent="0.2">
      <c r="A156" s="84" t="s">
        <v>27</v>
      </c>
      <c r="B156" s="85"/>
      <c r="C156" s="86"/>
      <c r="D156" s="82">
        <v>2016</v>
      </c>
      <c r="E156" s="82">
        <v>2407</v>
      </c>
      <c r="F156" s="82">
        <v>2569</v>
      </c>
      <c r="G156" s="82">
        <v>2611</v>
      </c>
      <c r="H156" s="189">
        <v>2521</v>
      </c>
      <c r="I156" s="189">
        <v>2568</v>
      </c>
      <c r="J156" s="189">
        <v>2726</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
  <cols>
    <col min="1" max="1" width="46.88671875" customWidth="1"/>
    <col min="2" max="2" width="9.109375" customWidth="1"/>
    <col min="3" max="3" width="24.33203125" customWidth="1"/>
  </cols>
  <sheetData>
    <row r="1" spans="1:10" ht="15.75" x14ac:dyDescent="0.25">
      <c r="B1" s="13"/>
      <c r="C1" s="13"/>
      <c r="D1" s="13"/>
      <c r="E1" s="13"/>
    </row>
    <row r="2" spans="1:10" ht="15.75" x14ac:dyDescent="0.25">
      <c r="A2" s="1" t="str">
        <f ca="1">"Table "&amp;H2&amp;": "&amp;VLOOKUP(VALUE(H2),'Table Index'!$A$5:$B$25,2,FALSE)</f>
        <v>Table 3.0: Postgraduate Diploma and Honours completions by subject weighting and broad field of study 2010-2016</v>
      </c>
      <c r="B2" s="13"/>
      <c r="C2" s="13"/>
      <c r="D2" s="2"/>
      <c r="E2" s="13"/>
      <c r="H2" s="127" t="str">
        <f ca="1">MID(CELL("filename",H2),FIND("]",CELL("filename",H2))+1,255)</f>
        <v>3.0</v>
      </c>
    </row>
    <row r="3" spans="1:10" ht="15.75" customHeight="1" x14ac:dyDescent="0.25">
      <c r="A3" s="2"/>
      <c r="B3" s="13"/>
      <c r="C3" s="13"/>
      <c r="D3" s="13"/>
      <c r="E3" s="13"/>
      <c r="F3" s="1"/>
    </row>
    <row r="6" spans="1:10" ht="24.75" thickBot="1" x14ac:dyDescent="0.25">
      <c r="A6" s="80" t="s">
        <v>91</v>
      </c>
      <c r="B6" s="81" t="s">
        <v>118</v>
      </c>
      <c r="C6" s="81" t="s">
        <v>132</v>
      </c>
      <c r="D6" s="81" t="s">
        <v>221</v>
      </c>
      <c r="E6" s="81" t="s">
        <v>192</v>
      </c>
      <c r="F6" s="81" t="s">
        <v>44</v>
      </c>
      <c r="G6" s="81" t="s">
        <v>89</v>
      </c>
      <c r="H6" s="81" t="s">
        <v>145</v>
      </c>
      <c r="I6" s="81" t="s">
        <v>172</v>
      </c>
      <c r="J6" s="81" t="s">
        <v>182</v>
      </c>
    </row>
    <row r="7" spans="1:10" ht="15.75" thickTop="1" x14ac:dyDescent="0.2">
      <c r="A7" s="42" t="s">
        <v>100</v>
      </c>
      <c r="B7" s="43">
        <v>2</v>
      </c>
      <c r="C7" s="44" t="s">
        <v>109</v>
      </c>
      <c r="D7" s="45">
        <v>42</v>
      </c>
      <c r="E7" s="45">
        <v>2</v>
      </c>
      <c r="F7" s="45">
        <v>51</v>
      </c>
      <c r="G7" s="45">
        <v>38</v>
      </c>
      <c r="H7" s="190">
        <v>37</v>
      </c>
      <c r="I7" s="190">
        <v>56</v>
      </c>
      <c r="J7" s="190">
        <v>34</v>
      </c>
    </row>
    <row r="8" spans="1:10" ht="25.5" x14ac:dyDescent="0.2">
      <c r="A8" s="47"/>
      <c r="B8" s="48">
        <v>2.5</v>
      </c>
      <c r="C8" s="49" t="s">
        <v>110</v>
      </c>
      <c r="D8" s="50">
        <v>1</v>
      </c>
      <c r="E8" s="50"/>
      <c r="F8" s="50">
        <v>9</v>
      </c>
      <c r="G8" s="50">
        <v>1</v>
      </c>
      <c r="H8" s="182">
        <v>5</v>
      </c>
      <c r="I8" s="191"/>
      <c r="J8" s="191"/>
    </row>
    <row r="9" spans="1:10" x14ac:dyDescent="0.2">
      <c r="A9" s="42" t="s">
        <v>220</v>
      </c>
      <c r="B9" s="43">
        <v>1</v>
      </c>
      <c r="C9" s="44" t="s">
        <v>114</v>
      </c>
      <c r="D9" s="45"/>
      <c r="E9" s="45"/>
      <c r="F9" s="45"/>
      <c r="G9" s="45"/>
      <c r="H9" s="190"/>
      <c r="I9" s="190"/>
      <c r="J9" s="190">
        <v>2</v>
      </c>
    </row>
    <row r="10" spans="1:10" x14ac:dyDescent="0.2">
      <c r="A10" s="47" t="s">
        <v>7</v>
      </c>
      <c r="B10" s="48">
        <v>2</v>
      </c>
      <c r="C10" s="49" t="s">
        <v>109</v>
      </c>
      <c r="D10" s="50"/>
      <c r="E10" s="50"/>
      <c r="F10" s="50"/>
      <c r="G10" s="50"/>
      <c r="H10" s="191"/>
      <c r="I10" s="191"/>
      <c r="J10" s="191"/>
    </row>
    <row r="11" spans="1:10" x14ac:dyDescent="0.2">
      <c r="A11" s="42" t="s">
        <v>35</v>
      </c>
      <c r="B11" s="43">
        <v>2.5</v>
      </c>
      <c r="C11" s="44" t="s">
        <v>115</v>
      </c>
      <c r="D11" s="45"/>
      <c r="E11" s="45">
        <v>1</v>
      </c>
      <c r="F11" s="45"/>
      <c r="G11" s="45"/>
      <c r="H11" s="36"/>
      <c r="I11" s="36"/>
      <c r="J11" s="36"/>
    </row>
    <row r="12" spans="1:10" x14ac:dyDescent="0.2">
      <c r="A12" s="47"/>
      <c r="B12" s="48"/>
      <c r="C12" s="49" t="s">
        <v>116</v>
      </c>
      <c r="D12" s="50">
        <v>5</v>
      </c>
      <c r="E12" s="50">
        <v>7</v>
      </c>
      <c r="F12" s="50"/>
      <c r="G12" s="50"/>
      <c r="H12" s="191"/>
      <c r="I12" s="191">
        <v>1</v>
      </c>
      <c r="J12" s="191"/>
    </row>
    <row r="13" spans="1:10" x14ac:dyDescent="0.2">
      <c r="A13" s="42" t="s">
        <v>97</v>
      </c>
      <c r="B13" s="43">
        <v>1</v>
      </c>
      <c r="C13" s="44" t="s">
        <v>60</v>
      </c>
      <c r="D13" s="45"/>
      <c r="E13" s="45">
        <v>19</v>
      </c>
      <c r="F13" s="45">
        <v>4</v>
      </c>
      <c r="G13" s="45"/>
      <c r="H13" s="36"/>
      <c r="I13" s="36"/>
      <c r="J13" s="36"/>
    </row>
    <row r="14" spans="1:10" x14ac:dyDescent="0.2">
      <c r="A14" s="47"/>
      <c r="B14" s="48">
        <v>2</v>
      </c>
      <c r="C14" s="49" t="s">
        <v>109</v>
      </c>
      <c r="D14" s="50"/>
      <c r="E14" s="50"/>
      <c r="F14" s="50"/>
      <c r="G14" s="50"/>
      <c r="H14" s="191">
        <v>1</v>
      </c>
      <c r="I14" s="191">
        <v>1</v>
      </c>
      <c r="J14" s="191"/>
    </row>
    <row r="15" spans="1:10" x14ac:dyDescent="0.2">
      <c r="A15" s="42" t="s">
        <v>95</v>
      </c>
      <c r="B15" s="43">
        <v>2</v>
      </c>
      <c r="C15" s="44" t="s">
        <v>115</v>
      </c>
      <c r="D15" s="45">
        <v>14</v>
      </c>
      <c r="E15" s="45">
        <v>17</v>
      </c>
      <c r="F15" s="45">
        <v>12</v>
      </c>
      <c r="G15" s="45"/>
      <c r="H15" s="36"/>
      <c r="I15" s="36"/>
      <c r="J15" s="36"/>
    </row>
    <row r="16" spans="1:10" x14ac:dyDescent="0.2">
      <c r="A16" s="47"/>
      <c r="B16" s="48">
        <v>2.5</v>
      </c>
      <c r="C16" s="49" t="s">
        <v>115</v>
      </c>
      <c r="D16" s="50">
        <v>2</v>
      </c>
      <c r="E16" s="50">
        <v>13</v>
      </c>
      <c r="F16" s="50">
        <v>6</v>
      </c>
      <c r="G16" s="50">
        <v>3</v>
      </c>
      <c r="H16" s="191">
        <v>2</v>
      </c>
      <c r="I16" s="191"/>
      <c r="J16" s="191"/>
    </row>
    <row r="17" spans="1:10" x14ac:dyDescent="0.2">
      <c r="A17" s="42"/>
      <c r="B17" s="43"/>
      <c r="C17" s="44" t="s">
        <v>111</v>
      </c>
      <c r="D17" s="45">
        <v>6</v>
      </c>
      <c r="E17" s="45">
        <v>7</v>
      </c>
      <c r="F17" s="45">
        <v>3</v>
      </c>
      <c r="G17" s="45">
        <v>6</v>
      </c>
      <c r="H17" s="190">
        <v>1</v>
      </c>
      <c r="I17" s="190"/>
      <c r="J17" s="190"/>
    </row>
    <row r="18" spans="1:10" x14ac:dyDescent="0.2">
      <c r="A18" s="47"/>
      <c r="B18" s="48"/>
      <c r="C18" s="49" t="s">
        <v>116</v>
      </c>
      <c r="D18" s="50"/>
      <c r="E18" s="50"/>
      <c r="F18" s="50">
        <v>3</v>
      </c>
      <c r="G18" s="50">
        <v>2</v>
      </c>
      <c r="H18" s="38"/>
      <c r="I18" s="38"/>
      <c r="J18" s="38"/>
    </row>
    <row r="19" spans="1:10" x14ac:dyDescent="0.2">
      <c r="A19" s="42" t="s">
        <v>103</v>
      </c>
      <c r="B19" s="43">
        <v>2</v>
      </c>
      <c r="C19" s="44" t="s">
        <v>109</v>
      </c>
      <c r="D19" s="45">
        <v>21</v>
      </c>
      <c r="E19" s="45">
        <v>12</v>
      </c>
      <c r="F19" s="45">
        <v>14</v>
      </c>
      <c r="G19" s="45">
        <v>13</v>
      </c>
      <c r="H19" s="190">
        <v>14</v>
      </c>
      <c r="I19" s="190">
        <v>10</v>
      </c>
      <c r="J19" s="190">
        <v>11</v>
      </c>
    </row>
    <row r="20" spans="1:10" x14ac:dyDescent="0.2">
      <c r="A20" s="192" t="s">
        <v>27</v>
      </c>
      <c r="B20" s="193"/>
      <c r="C20" s="194"/>
      <c r="D20" s="195">
        <v>91</v>
      </c>
      <c r="E20" s="195">
        <v>78</v>
      </c>
      <c r="F20" s="195">
        <v>102</v>
      </c>
      <c r="G20" s="195">
        <v>63</v>
      </c>
      <c r="H20" s="196">
        <v>60</v>
      </c>
      <c r="I20" s="196">
        <v>68</v>
      </c>
      <c r="J20" s="196">
        <v>47</v>
      </c>
    </row>
  </sheetData>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
  <cols>
    <col min="1" max="1" width="46.88671875" customWidth="1"/>
  </cols>
  <sheetData>
    <row r="1" spans="1:14" ht="15.75" x14ac:dyDescent="0.25">
      <c r="B1" s="13"/>
      <c r="C1" s="13"/>
      <c r="D1" s="13"/>
      <c r="E1" s="13"/>
    </row>
    <row r="2" spans="1:14" ht="15.75" x14ac:dyDescent="0.25">
      <c r="A2" s="1" t="str">
        <f ca="1">"Table "&amp;H2&amp;": "&amp;VLOOKUP(VALUE(H2),'Table Index'!$A$5:$B$25,2,FALSE)</f>
        <v>Table 3.1: Te Reo research completions 2010-2016</v>
      </c>
      <c r="B2" s="13"/>
      <c r="C2" s="13"/>
      <c r="D2" s="2"/>
      <c r="E2" s="13"/>
      <c r="H2" s="127" t="str">
        <f ca="1">MID(CELL("filename",H2),FIND("]",CELL("filename",H2))+1,255)</f>
        <v>3.1</v>
      </c>
    </row>
    <row r="3" spans="1:14" ht="15.75" customHeight="1" x14ac:dyDescent="0.25">
      <c r="A3" s="2"/>
      <c r="B3" s="13"/>
      <c r="C3" s="13"/>
      <c r="D3" s="13"/>
      <c r="E3" s="13"/>
      <c r="F3" s="1"/>
    </row>
    <row r="5" spans="1:14" ht="24.75" thickBot="1" x14ac:dyDescent="0.25">
      <c r="A5" s="80" t="s">
        <v>91</v>
      </c>
      <c r="B5" s="81" t="s">
        <v>92</v>
      </c>
      <c r="C5" s="81" t="s">
        <v>221</v>
      </c>
      <c r="D5" s="81" t="s">
        <v>192</v>
      </c>
      <c r="E5" s="81" t="s">
        <v>44</v>
      </c>
      <c r="F5" s="81" t="s">
        <v>89</v>
      </c>
      <c r="G5" s="81" t="s">
        <v>145</v>
      </c>
      <c r="H5" s="81" t="s">
        <v>172</v>
      </c>
      <c r="I5" s="81" t="s">
        <v>182</v>
      </c>
      <c r="J5" s="53"/>
      <c r="K5" s="53"/>
      <c r="L5" s="53"/>
      <c r="M5" s="53"/>
    </row>
    <row r="6" spans="1:14" ht="15.75" thickTop="1" x14ac:dyDescent="0.2">
      <c r="A6" s="46" t="s">
        <v>95</v>
      </c>
      <c r="B6" s="45" t="s">
        <v>93</v>
      </c>
      <c r="C6" s="45"/>
      <c r="D6" s="45"/>
      <c r="E6" s="45"/>
      <c r="F6" s="45">
        <v>1</v>
      </c>
      <c r="G6" s="190"/>
      <c r="H6" s="190"/>
      <c r="I6" s="190">
        <v>1</v>
      </c>
      <c r="J6" s="53"/>
      <c r="K6" s="53"/>
      <c r="L6" s="53"/>
      <c r="M6" s="53"/>
      <c r="N6" s="53"/>
    </row>
    <row r="7" spans="1:14" x14ac:dyDescent="0.2">
      <c r="A7" s="51" t="s">
        <v>96</v>
      </c>
      <c r="B7" s="50" t="s">
        <v>93</v>
      </c>
      <c r="C7" s="50">
        <v>1</v>
      </c>
      <c r="D7" s="50"/>
      <c r="E7" s="50"/>
      <c r="F7" s="50">
        <v>1</v>
      </c>
      <c r="G7" s="191">
        <v>1</v>
      </c>
      <c r="H7" s="191">
        <v>2</v>
      </c>
      <c r="I7" s="191"/>
      <c r="J7" s="52"/>
      <c r="K7" s="52"/>
      <c r="L7" s="52"/>
      <c r="N7" s="53"/>
    </row>
    <row r="8" spans="1:14" x14ac:dyDescent="0.2">
      <c r="A8" s="46"/>
      <c r="B8" s="45" t="s">
        <v>94</v>
      </c>
      <c r="C8" s="45">
        <v>1</v>
      </c>
      <c r="D8" s="45">
        <v>2</v>
      </c>
      <c r="E8" s="45"/>
      <c r="F8" s="45"/>
      <c r="G8" s="36"/>
      <c r="H8" s="197"/>
      <c r="I8" s="197"/>
      <c r="J8" s="52"/>
      <c r="K8" s="52"/>
      <c r="L8" s="52"/>
      <c r="M8" s="52"/>
      <c r="N8" s="53"/>
    </row>
    <row r="9" spans="1:14" x14ac:dyDescent="0.2">
      <c r="A9" s="51" t="s">
        <v>99</v>
      </c>
      <c r="B9" s="50" t="s">
        <v>93</v>
      </c>
      <c r="C9" s="50"/>
      <c r="D9" s="50"/>
      <c r="E9" s="50">
        <v>1</v>
      </c>
      <c r="F9" s="50"/>
      <c r="G9" s="38"/>
      <c r="H9" s="198"/>
      <c r="I9" s="198"/>
      <c r="J9" s="52"/>
      <c r="K9" s="52"/>
      <c r="L9" s="52"/>
      <c r="M9" s="52"/>
      <c r="N9" s="53"/>
    </row>
    <row r="10" spans="1:14" x14ac:dyDescent="0.2">
      <c r="A10" s="46"/>
      <c r="B10" s="45" t="s">
        <v>94</v>
      </c>
      <c r="C10" s="45">
        <v>1</v>
      </c>
      <c r="D10" s="45"/>
      <c r="E10" s="45"/>
      <c r="F10" s="45">
        <v>6</v>
      </c>
      <c r="G10" s="190">
        <v>3</v>
      </c>
      <c r="H10" s="190">
        <v>6</v>
      </c>
      <c r="I10" s="190">
        <v>2</v>
      </c>
    </row>
    <row r="11" spans="1:14" x14ac:dyDescent="0.2">
      <c r="A11" s="51" t="s">
        <v>100</v>
      </c>
      <c r="B11" s="50" t="s">
        <v>93</v>
      </c>
      <c r="C11" s="50">
        <v>1</v>
      </c>
      <c r="D11" s="50"/>
      <c r="E11" s="50">
        <v>1</v>
      </c>
      <c r="F11" s="50"/>
      <c r="G11" s="191">
        <v>1</v>
      </c>
      <c r="H11" s="191">
        <v>1</v>
      </c>
      <c r="I11" s="191"/>
      <c r="J11" s="53"/>
      <c r="K11" s="53"/>
      <c r="L11" s="53"/>
    </row>
    <row r="12" spans="1:14" x14ac:dyDescent="0.2">
      <c r="A12" s="46"/>
      <c r="B12" s="45" t="s">
        <v>94</v>
      </c>
      <c r="C12" s="45">
        <v>2</v>
      </c>
      <c r="D12" s="45"/>
      <c r="E12" s="45">
        <v>1</v>
      </c>
      <c r="F12" s="45"/>
      <c r="G12" s="190"/>
      <c r="H12" s="190">
        <v>1</v>
      </c>
      <c r="I12" s="190">
        <v>1</v>
      </c>
      <c r="J12" s="53"/>
      <c r="K12" s="53"/>
      <c r="L12" s="53"/>
    </row>
    <row r="13" spans="1:14" x14ac:dyDescent="0.2">
      <c r="A13" s="51" t="s">
        <v>19</v>
      </c>
      <c r="B13" s="50" t="s">
        <v>94</v>
      </c>
      <c r="C13" s="50"/>
      <c r="D13" s="50"/>
      <c r="E13" s="50"/>
      <c r="F13" s="50"/>
      <c r="G13" s="191"/>
      <c r="H13" s="191"/>
      <c r="I13" s="191"/>
      <c r="J13" s="53"/>
      <c r="K13" s="53"/>
      <c r="L13" s="53"/>
    </row>
    <row r="14" spans="1:14" x14ac:dyDescent="0.2">
      <c r="A14" s="199" t="s">
        <v>8</v>
      </c>
      <c r="B14" s="45" t="s">
        <v>93</v>
      </c>
      <c r="C14" s="200"/>
      <c r="D14" s="200"/>
      <c r="E14" s="200"/>
      <c r="F14" s="200"/>
      <c r="G14" s="201"/>
      <c r="H14" s="201"/>
      <c r="I14" s="201"/>
    </row>
    <row r="15" spans="1:14" x14ac:dyDescent="0.2">
      <c r="A15" s="51" t="s">
        <v>135</v>
      </c>
      <c r="B15" s="50" t="s">
        <v>94</v>
      </c>
      <c r="C15" s="50">
        <v>2</v>
      </c>
      <c r="D15" s="50"/>
      <c r="E15" s="50">
        <v>4</v>
      </c>
      <c r="F15" s="50">
        <v>2</v>
      </c>
      <c r="G15" s="191">
        <v>5</v>
      </c>
      <c r="H15" s="191">
        <v>1</v>
      </c>
      <c r="I15" s="191">
        <v>2</v>
      </c>
    </row>
    <row r="16" spans="1:14" x14ac:dyDescent="0.2">
      <c r="A16" s="46"/>
      <c r="B16" s="45" t="s">
        <v>93</v>
      </c>
      <c r="C16" s="45"/>
      <c r="D16" s="45"/>
      <c r="E16" s="45"/>
      <c r="F16" s="45"/>
      <c r="G16" s="190"/>
      <c r="H16" s="190">
        <v>1</v>
      </c>
      <c r="I16" s="190"/>
    </row>
    <row r="17" spans="1:9" x14ac:dyDescent="0.2">
      <c r="A17" s="202" t="s">
        <v>27</v>
      </c>
      <c r="B17" s="195"/>
      <c r="C17" s="195">
        <v>8</v>
      </c>
      <c r="D17" s="195">
        <v>2</v>
      </c>
      <c r="E17" s="195">
        <v>7</v>
      </c>
      <c r="F17" s="195">
        <v>10</v>
      </c>
      <c r="G17" s="196">
        <v>10</v>
      </c>
      <c r="H17" s="196">
        <v>12</v>
      </c>
      <c r="I17" s="196">
        <v>6</v>
      </c>
    </row>
  </sheetData>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workbookViewId="0">
      <selection activeCell="N43" sqref="N43"/>
    </sheetView>
  </sheetViews>
  <sheetFormatPr defaultRowHeight="12.75" x14ac:dyDescent="0.2"/>
  <cols>
    <col min="1" max="1" width="19.109375" style="79" customWidth="1"/>
    <col min="2" max="2" width="18.6640625" style="79" customWidth="1"/>
    <col min="3" max="3" width="3" style="79" customWidth="1"/>
    <col min="4" max="4" width="8.88671875" style="79"/>
    <col min="5" max="5" width="11.6640625" style="79" bestFit="1" customWidth="1"/>
    <col min="6" max="6" width="10.44140625" style="79" customWidth="1"/>
    <col min="7" max="7" width="3.44140625" style="79" customWidth="1"/>
    <col min="8" max="16384" width="8.88671875" style="79"/>
  </cols>
  <sheetData>
    <row r="1" spans="1:8" ht="15.75" x14ac:dyDescent="0.2">
      <c r="A1" s="121" t="s">
        <v>163</v>
      </c>
    </row>
    <row r="2" spans="1:8" ht="15.75" x14ac:dyDescent="0.2">
      <c r="A2" s="203">
        <v>2016</v>
      </c>
    </row>
    <row r="3" spans="1:8" x14ac:dyDescent="0.2">
      <c r="A3" s="79" t="s">
        <v>151</v>
      </c>
      <c r="B3" s="107">
        <v>75000000</v>
      </c>
    </row>
    <row r="4" spans="1:8" ht="13.5" thickBot="1" x14ac:dyDescent="0.25"/>
    <row r="5" spans="1:8" ht="12.75" customHeight="1" x14ac:dyDescent="0.2">
      <c r="D5" s="207" t="s">
        <v>152</v>
      </c>
      <c r="E5" s="209" t="s">
        <v>153</v>
      </c>
      <c r="F5" s="211" t="s">
        <v>222</v>
      </c>
      <c r="H5" s="213" t="s">
        <v>154</v>
      </c>
    </row>
    <row r="6" spans="1:8" x14ac:dyDescent="0.2">
      <c r="D6" s="208"/>
      <c r="E6" s="210"/>
      <c r="F6" s="212"/>
      <c r="H6" s="214"/>
    </row>
    <row r="7" spans="1:8" x14ac:dyDescent="0.2">
      <c r="A7" s="79" t="s">
        <v>90</v>
      </c>
      <c r="B7" s="108" t="s">
        <v>155</v>
      </c>
      <c r="D7" s="109">
        <v>0.865249615612939</v>
      </c>
      <c r="E7" s="122">
        <f>+D7*$B$3</f>
        <v>64893721.170970425</v>
      </c>
      <c r="F7" s="110">
        <v>10693</v>
      </c>
      <c r="H7" s="111">
        <f>+E7/F7</f>
        <v>6068.8039999037146</v>
      </c>
    </row>
    <row r="8" spans="1:8" x14ac:dyDescent="0.2">
      <c r="B8" s="108" t="s">
        <v>123</v>
      </c>
      <c r="D8" s="109">
        <v>9.72306189743294E-2</v>
      </c>
      <c r="E8" s="122">
        <f>+D8*$B$3</f>
        <v>7292296.4230747046</v>
      </c>
      <c r="F8" s="110">
        <v>739</v>
      </c>
      <c r="H8" s="111">
        <f>+E8/F8</f>
        <v>9867.7894764204393</v>
      </c>
    </row>
    <row r="9" spans="1:8" ht="13.5" thickBot="1" x14ac:dyDescent="0.25">
      <c r="B9" s="108" t="s">
        <v>156</v>
      </c>
      <c r="D9" s="204">
        <v>3.7519765412731908E-2</v>
      </c>
      <c r="E9" s="205">
        <f>+D9*$B$3</f>
        <v>2813982.4059548932</v>
      </c>
      <c r="F9" s="113">
        <v>320</v>
      </c>
      <c r="H9" s="114">
        <f>+E9/F9</f>
        <v>8793.6950186090417</v>
      </c>
    </row>
    <row r="10" spans="1:8" ht="13.5" thickBot="1" x14ac:dyDescent="0.25">
      <c r="B10" s="115"/>
      <c r="E10" s="123"/>
      <c r="F10" s="116"/>
      <c r="H10" s="117"/>
    </row>
    <row r="11" spans="1:8" x14ac:dyDescent="0.2">
      <c r="A11" s="79" t="s">
        <v>157</v>
      </c>
      <c r="B11" s="108" t="s">
        <v>158</v>
      </c>
      <c r="D11" s="118">
        <v>0.17087145675479701</v>
      </c>
      <c r="E11" s="124">
        <f>+D11*$B$3</f>
        <v>12815359.256609775</v>
      </c>
      <c r="F11" s="119">
        <v>3398</v>
      </c>
      <c r="H11" s="120">
        <f>+E11/F11</f>
        <v>3771.4418059475502</v>
      </c>
    </row>
    <row r="12" spans="1:8" x14ac:dyDescent="0.2">
      <c r="B12" s="108" t="s">
        <v>159</v>
      </c>
      <c r="D12" s="109">
        <v>0.45372650675436299</v>
      </c>
      <c r="E12" s="122">
        <f>+D12*$B$3</f>
        <v>34029488.006577224</v>
      </c>
      <c r="F12" s="110">
        <v>5146</v>
      </c>
      <c r="H12" s="111">
        <f>+E12/F12</f>
        <v>6612.8037323313683</v>
      </c>
    </row>
    <row r="13" spans="1:8" ht="13.5" thickBot="1" x14ac:dyDescent="0.25">
      <c r="B13" s="108" t="s">
        <v>160</v>
      </c>
      <c r="D13" s="112">
        <v>0.37540203649084097</v>
      </c>
      <c r="E13" s="205">
        <f>+D13*$B$3</f>
        <v>28155152.736813072</v>
      </c>
      <c r="F13" s="113">
        <v>3208</v>
      </c>
      <c r="H13" s="114">
        <f>+E13/F13</f>
        <v>8776.5438705776414</v>
      </c>
    </row>
    <row r="14" spans="1:8" ht="13.5" thickBot="1" x14ac:dyDescent="0.25">
      <c r="E14" s="123"/>
      <c r="F14" s="116"/>
      <c r="H14" s="117"/>
    </row>
    <row r="15" spans="1:8" x14ac:dyDescent="0.2">
      <c r="A15" s="79" t="s">
        <v>161</v>
      </c>
      <c r="B15" s="108" t="s">
        <v>150</v>
      </c>
      <c r="D15" s="118">
        <v>0.99595915785105205</v>
      </c>
      <c r="E15" s="124">
        <f>+D15*$B$3</f>
        <v>74696936.838828906</v>
      </c>
      <c r="F15" s="119">
        <v>11725</v>
      </c>
      <c r="H15" s="120">
        <f>+E15/F15</f>
        <v>6370.7408817764526</v>
      </c>
    </row>
    <row r="16" spans="1:8" ht="13.5" thickBot="1" x14ac:dyDescent="0.25">
      <c r="B16" s="108" t="s">
        <v>162</v>
      </c>
      <c r="D16" s="112">
        <v>4.0408421489480399E-3</v>
      </c>
      <c r="E16" s="205">
        <f>+D16*$B$3</f>
        <v>303063.16117110301</v>
      </c>
      <c r="F16" s="113">
        <v>27</v>
      </c>
      <c r="H16" s="114">
        <f>+E16/F16</f>
        <v>11224.561524855668</v>
      </c>
    </row>
  </sheetData>
  <mergeCells count="4">
    <mergeCell ref="D5:D6"/>
    <mergeCell ref="E5:E6"/>
    <mergeCell ref="F5:F6"/>
    <mergeCell ref="H5:H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35"/>
  <sheetViews>
    <sheetView showGridLines="0" workbookViewId="0"/>
  </sheetViews>
  <sheetFormatPr defaultRowHeight="15.75" x14ac:dyDescent="0.25"/>
  <cols>
    <col min="1" max="1" width="46.88671875" style="13" customWidth="1"/>
    <col min="2" max="5" width="11.6640625" style="13" customWidth="1"/>
    <col min="6" max="6" width="10.77734375" style="96" bestFit="1" customWidth="1"/>
    <col min="7" max="7" width="11.6640625" style="13" bestFit="1" customWidth="1"/>
    <col min="8" max="8" width="13.109375" style="13" customWidth="1"/>
    <col min="9" max="9" width="10.77734375" style="13" customWidth="1"/>
    <col min="10" max="10" width="12.77734375" style="13" customWidth="1"/>
    <col min="11" max="16384" width="8.88671875" style="13"/>
  </cols>
  <sheetData>
    <row r="2" spans="1:11" x14ac:dyDescent="0.25">
      <c r="A2" s="1" t="s">
        <v>235</v>
      </c>
      <c r="D2" s="2"/>
      <c r="H2" s="127" t="str">
        <f ca="1">MID(CELL("filename",H2),FIND("]",CELL("filename",H2))+1,255)</f>
        <v>1.1</v>
      </c>
    </row>
    <row r="3" spans="1:11" x14ac:dyDescent="0.25">
      <c r="A3" s="2" t="s">
        <v>0</v>
      </c>
    </row>
    <row r="4" spans="1:11" x14ac:dyDescent="0.25">
      <c r="A4" s="2"/>
    </row>
    <row r="5" spans="1:11" ht="24" x14ac:dyDescent="0.25">
      <c r="A5" s="3" t="s">
        <v>2</v>
      </c>
      <c r="B5" s="3" t="s">
        <v>33</v>
      </c>
      <c r="C5" s="3" t="s">
        <v>3</v>
      </c>
      <c r="D5" s="3" t="s">
        <v>4</v>
      </c>
      <c r="E5" s="3" t="s">
        <v>5</v>
      </c>
      <c r="F5" s="97" t="s">
        <v>1</v>
      </c>
      <c r="G5" s="55"/>
      <c r="H5" s="55"/>
      <c r="I5" s="55"/>
      <c r="J5" s="55"/>
      <c r="K5" s="55"/>
    </row>
    <row r="6" spans="1:11" x14ac:dyDescent="0.25">
      <c r="A6" s="4" t="s">
        <v>6</v>
      </c>
      <c r="B6" s="5">
        <v>46697968.912604481</v>
      </c>
      <c r="C6" s="5">
        <v>21543540.45730985</v>
      </c>
      <c r="D6" s="5">
        <v>22091611.117096975</v>
      </c>
      <c r="E6" s="6">
        <v>90333120.487011299</v>
      </c>
      <c r="F6" s="98">
        <v>7001</v>
      </c>
      <c r="G6" s="55"/>
      <c r="H6" s="55"/>
      <c r="I6" s="55"/>
      <c r="J6" s="55"/>
      <c r="K6" s="55"/>
    </row>
    <row r="7" spans="1:11" x14ac:dyDescent="0.25">
      <c r="A7" s="4" t="s">
        <v>37</v>
      </c>
      <c r="B7" s="5">
        <v>35254050.95332133</v>
      </c>
      <c r="C7" s="5">
        <v>13267140.293538071</v>
      </c>
      <c r="D7" s="5">
        <v>12011823.509296237</v>
      </c>
      <c r="E7" s="6">
        <v>60533014.75615564</v>
      </c>
      <c r="F7" s="98">
        <v>7007</v>
      </c>
      <c r="G7" s="56"/>
      <c r="H7" s="56"/>
      <c r="I7" s="56"/>
      <c r="J7" s="56"/>
      <c r="K7" s="55"/>
    </row>
    <row r="8" spans="1:11" x14ac:dyDescent="0.25">
      <c r="A8" s="4" t="s">
        <v>7</v>
      </c>
      <c r="B8" s="5">
        <v>23113274.300014492</v>
      </c>
      <c r="C8" s="5">
        <v>8013963.7180430032</v>
      </c>
      <c r="D8" s="5">
        <v>9280506.1998472791</v>
      </c>
      <c r="E8" s="6">
        <v>40407744.217904776</v>
      </c>
      <c r="F8" s="98">
        <v>7003</v>
      </c>
      <c r="G8" s="56"/>
      <c r="H8" s="56"/>
      <c r="I8" s="56"/>
      <c r="J8" s="56"/>
      <c r="K8" s="55"/>
    </row>
    <row r="9" spans="1:11" x14ac:dyDescent="0.25">
      <c r="A9" s="4" t="s">
        <v>8</v>
      </c>
      <c r="B9" s="5">
        <v>16923144.395391196</v>
      </c>
      <c r="C9" s="5">
        <v>4891901.2259042049</v>
      </c>
      <c r="D9" s="5">
        <v>9439542.7056348585</v>
      </c>
      <c r="E9" s="6">
        <v>31254588.326930258</v>
      </c>
      <c r="F9" s="98">
        <v>7004</v>
      </c>
      <c r="G9" s="56"/>
      <c r="H9" s="56"/>
      <c r="I9" s="56"/>
      <c r="J9" s="56"/>
      <c r="K9" s="55"/>
    </row>
    <row r="10" spans="1:11" x14ac:dyDescent="0.25">
      <c r="A10" s="4" t="s">
        <v>36</v>
      </c>
      <c r="B10" s="5">
        <v>16074667.103555271</v>
      </c>
      <c r="C10" s="5">
        <v>4145317.0181725994</v>
      </c>
      <c r="D10" s="5">
        <v>8627086.3294186797</v>
      </c>
      <c r="E10" s="6">
        <v>28847070.45114655</v>
      </c>
      <c r="F10" s="98">
        <v>7005</v>
      </c>
      <c r="G10" s="56"/>
      <c r="H10" s="56"/>
      <c r="I10" s="56"/>
      <c r="J10" s="56"/>
      <c r="K10" s="55"/>
    </row>
    <row r="11" spans="1:11" x14ac:dyDescent="0.25">
      <c r="A11" s="4" t="s">
        <v>9</v>
      </c>
      <c r="B11" s="5">
        <v>8961995.8842399996</v>
      </c>
      <c r="C11" s="5">
        <v>2923620.2536393208</v>
      </c>
      <c r="D11" s="5">
        <v>4150232.1136630625</v>
      </c>
      <c r="E11" s="6">
        <v>16035848.251542382</v>
      </c>
      <c r="F11" s="98">
        <v>7002</v>
      </c>
      <c r="G11" s="56"/>
      <c r="H11" s="56"/>
      <c r="I11" s="56"/>
      <c r="J11" s="56"/>
      <c r="K11" s="55"/>
    </row>
    <row r="12" spans="1:11" x14ac:dyDescent="0.25">
      <c r="A12" s="4" t="s">
        <v>11</v>
      </c>
      <c r="B12" s="5">
        <v>8029212.2133693006</v>
      </c>
      <c r="C12" s="5">
        <v>1159821.3384273362</v>
      </c>
      <c r="D12" s="5">
        <v>4964737.9293868225</v>
      </c>
      <c r="E12" s="6">
        <v>14153771.48118346</v>
      </c>
      <c r="F12" s="98">
        <v>7008</v>
      </c>
      <c r="G12" s="55"/>
      <c r="H12" s="55"/>
      <c r="I12" s="55"/>
      <c r="J12" s="55"/>
      <c r="K12" s="55"/>
    </row>
    <row r="13" spans="1:11" x14ac:dyDescent="0.25">
      <c r="A13" s="4" t="s">
        <v>10</v>
      </c>
      <c r="B13" s="5">
        <v>4488361.8899609782</v>
      </c>
      <c r="C13" s="5">
        <v>3498609.6350929197</v>
      </c>
      <c r="D13" s="5">
        <v>2276341.7387678856</v>
      </c>
      <c r="E13" s="6">
        <v>10263313.263821784</v>
      </c>
      <c r="F13" s="98">
        <v>7006</v>
      </c>
      <c r="G13" s="57"/>
      <c r="H13" s="57"/>
      <c r="I13" s="57"/>
      <c r="J13" s="57"/>
      <c r="K13" s="55"/>
    </row>
    <row r="14" spans="1:11" x14ac:dyDescent="0.25">
      <c r="A14" s="4" t="s">
        <v>12</v>
      </c>
      <c r="B14" s="5">
        <v>2038893.6694454015</v>
      </c>
      <c r="C14" s="5">
        <v>48189.942770159127</v>
      </c>
      <c r="D14" s="5">
        <v>954511.81179820606</v>
      </c>
      <c r="E14" s="6">
        <v>3041595.4240137665</v>
      </c>
      <c r="F14" s="98">
        <v>6004</v>
      </c>
      <c r="G14" s="57"/>
      <c r="H14" s="57"/>
      <c r="I14" s="57"/>
      <c r="J14" s="57"/>
      <c r="K14" s="55"/>
    </row>
    <row r="15" spans="1:11" x14ac:dyDescent="0.25">
      <c r="A15" s="4" t="s">
        <v>14</v>
      </c>
      <c r="B15" s="5">
        <v>832071.68861009402</v>
      </c>
      <c r="C15" s="5">
        <v>156048.73555184083</v>
      </c>
      <c r="D15" s="5">
        <v>149491.97322377923</v>
      </c>
      <c r="E15" s="6">
        <v>1137612.3973857141</v>
      </c>
      <c r="F15" s="98">
        <v>6013</v>
      </c>
      <c r="G15" s="57"/>
      <c r="H15" s="57"/>
      <c r="I15" s="57"/>
      <c r="J15" s="57"/>
      <c r="K15" s="55"/>
    </row>
    <row r="16" spans="1:11" x14ac:dyDescent="0.25">
      <c r="A16" s="4" t="s">
        <v>13</v>
      </c>
      <c r="B16" s="5">
        <v>275671.48428997607</v>
      </c>
      <c r="C16" s="5">
        <v>11248.151355718564</v>
      </c>
      <c r="D16" s="5">
        <v>362048.1278662855</v>
      </c>
      <c r="E16" s="6">
        <v>648967.76351198019</v>
      </c>
      <c r="F16" s="98">
        <v>6019</v>
      </c>
      <c r="G16" s="57"/>
      <c r="H16" s="57"/>
      <c r="I16" s="57"/>
      <c r="J16" s="57"/>
      <c r="K16" s="55"/>
    </row>
    <row r="17" spans="1:11" x14ac:dyDescent="0.25">
      <c r="A17" s="4" t="s">
        <v>19</v>
      </c>
      <c r="B17" s="5">
        <v>454597.26682381274</v>
      </c>
      <c r="C17" s="5">
        <v>32668.830306314423</v>
      </c>
      <c r="D17" s="5">
        <v>148086.64327572958</v>
      </c>
      <c r="E17" s="6">
        <v>635352.74040585675</v>
      </c>
      <c r="F17" s="98">
        <v>6007</v>
      </c>
      <c r="G17" s="58"/>
      <c r="H17" s="58"/>
      <c r="I17" s="58"/>
      <c r="J17" s="58"/>
      <c r="K17" s="55"/>
    </row>
    <row r="18" spans="1:11" x14ac:dyDescent="0.25">
      <c r="A18" s="4" t="s">
        <v>16</v>
      </c>
      <c r="B18" s="5">
        <v>452479.2235048</v>
      </c>
      <c r="C18" s="5">
        <v>28100.757937676921</v>
      </c>
      <c r="D18" s="5">
        <v>0</v>
      </c>
      <c r="E18" s="6">
        <v>480579.98144247691</v>
      </c>
      <c r="F18" s="98">
        <v>6006</v>
      </c>
      <c r="G18" s="55"/>
      <c r="H18" s="55"/>
      <c r="I18" s="55"/>
      <c r="J18" s="55"/>
      <c r="K18" s="55"/>
    </row>
    <row r="19" spans="1:11" x14ac:dyDescent="0.25">
      <c r="A19" s="14" t="s">
        <v>39</v>
      </c>
      <c r="B19" s="5">
        <v>145069.67471146261</v>
      </c>
      <c r="C19" s="5">
        <v>127507.05869390999</v>
      </c>
      <c r="D19" s="5">
        <v>391442.94594632351</v>
      </c>
      <c r="E19" s="6">
        <v>664019.67935169605</v>
      </c>
      <c r="F19" s="98">
        <v>9386</v>
      </c>
      <c r="G19" s="55"/>
      <c r="H19" s="55"/>
      <c r="I19" s="55"/>
      <c r="J19" s="55"/>
      <c r="K19" s="55"/>
    </row>
    <row r="20" spans="1:11" x14ac:dyDescent="0.25">
      <c r="A20" s="4" t="s">
        <v>15</v>
      </c>
      <c r="B20" s="5">
        <v>372221.67435512959</v>
      </c>
      <c r="C20" s="5">
        <v>19040.512607584631</v>
      </c>
      <c r="D20" s="5">
        <v>0</v>
      </c>
      <c r="E20" s="6">
        <v>391262.18696271424</v>
      </c>
      <c r="F20" s="98">
        <v>6010</v>
      </c>
      <c r="G20" s="55"/>
      <c r="H20" s="55"/>
      <c r="I20" s="55"/>
      <c r="J20" s="55"/>
      <c r="K20" s="55"/>
    </row>
    <row r="21" spans="1:11" x14ac:dyDescent="0.25">
      <c r="A21" s="4" t="s">
        <v>17</v>
      </c>
      <c r="B21" s="5">
        <v>143244.89892892845</v>
      </c>
      <c r="C21" s="5">
        <v>0</v>
      </c>
      <c r="D21" s="5">
        <v>125894.14117944584</v>
      </c>
      <c r="E21" s="6">
        <v>269139.04010837432</v>
      </c>
      <c r="F21" s="98">
        <v>8509</v>
      </c>
      <c r="G21" s="55"/>
      <c r="H21" s="55"/>
      <c r="I21" s="55"/>
      <c r="J21" s="55"/>
      <c r="K21" s="55"/>
    </row>
    <row r="22" spans="1:11" x14ac:dyDescent="0.25">
      <c r="A22" s="4" t="s">
        <v>20</v>
      </c>
      <c r="B22" s="5">
        <v>153802.53024216159</v>
      </c>
      <c r="C22" s="5">
        <v>31363.629061143598</v>
      </c>
      <c r="D22" s="5">
        <v>0</v>
      </c>
      <c r="E22" s="6">
        <v>185166.1593033052</v>
      </c>
      <c r="F22" s="98">
        <v>6014</v>
      </c>
      <c r="G22" s="55"/>
      <c r="H22" s="55"/>
      <c r="I22" s="55"/>
      <c r="J22" s="55"/>
      <c r="K22" s="55"/>
    </row>
    <row r="23" spans="1:11" x14ac:dyDescent="0.25">
      <c r="A23" s="4" t="s">
        <v>40</v>
      </c>
      <c r="B23" s="5">
        <v>116133.94444556438</v>
      </c>
      <c r="C23" s="5">
        <v>58624.434327466341</v>
      </c>
      <c r="D23" s="5">
        <v>0</v>
      </c>
      <c r="E23" s="6">
        <v>174758.37877303071</v>
      </c>
      <c r="F23" s="98">
        <v>6008</v>
      </c>
      <c r="G23" s="55"/>
      <c r="H23" s="55"/>
      <c r="I23" s="55"/>
      <c r="J23" s="55"/>
      <c r="K23" s="55"/>
    </row>
    <row r="24" spans="1:11" x14ac:dyDescent="0.25">
      <c r="A24" s="4" t="s">
        <v>18</v>
      </c>
      <c r="B24" s="5">
        <v>145982.06260272962</v>
      </c>
      <c r="C24" s="5">
        <v>14616.992806250615</v>
      </c>
      <c r="D24" s="5">
        <v>0</v>
      </c>
      <c r="E24" s="6">
        <v>160599.05540898023</v>
      </c>
      <c r="F24" s="98">
        <v>6022</v>
      </c>
      <c r="G24" s="55"/>
      <c r="H24" s="55"/>
      <c r="I24" s="55"/>
      <c r="J24" s="55"/>
      <c r="K24" s="55"/>
    </row>
    <row r="25" spans="1:11" x14ac:dyDescent="0.25">
      <c r="A25" s="4" t="s">
        <v>22</v>
      </c>
      <c r="B25" s="5">
        <v>94497.317309802675</v>
      </c>
      <c r="C25" s="5">
        <v>528.39817340685363</v>
      </c>
      <c r="D25" s="5">
        <v>0</v>
      </c>
      <c r="E25" s="6">
        <v>95025.715483209526</v>
      </c>
      <c r="F25" s="98">
        <v>6012</v>
      </c>
      <c r="G25" s="55"/>
      <c r="H25" s="55"/>
      <c r="I25" s="55"/>
      <c r="J25" s="55"/>
      <c r="K25" s="55"/>
    </row>
    <row r="26" spans="1:11" x14ac:dyDescent="0.25">
      <c r="A26" s="4" t="s">
        <v>21</v>
      </c>
      <c r="B26" s="5">
        <v>67777.3862084102</v>
      </c>
      <c r="C26" s="5">
        <v>0</v>
      </c>
      <c r="D26" s="5">
        <v>26642.713598440867</v>
      </c>
      <c r="E26" s="6">
        <v>94420.099806851067</v>
      </c>
      <c r="F26" s="98">
        <v>8563</v>
      </c>
    </row>
    <row r="27" spans="1:11" x14ac:dyDescent="0.25">
      <c r="A27" s="4" t="s">
        <v>23</v>
      </c>
      <c r="B27" s="5">
        <v>48877.922746449658</v>
      </c>
      <c r="C27" s="5">
        <v>0</v>
      </c>
      <c r="D27" s="5">
        <v>0</v>
      </c>
      <c r="E27" s="6">
        <v>48877.922746449658</v>
      </c>
      <c r="F27" s="98">
        <v>8979</v>
      </c>
    </row>
    <row r="28" spans="1:11" x14ac:dyDescent="0.25">
      <c r="A28" s="4" t="s">
        <v>25</v>
      </c>
      <c r="B28" s="5">
        <v>37798.926923921077</v>
      </c>
      <c r="C28" s="5">
        <v>0</v>
      </c>
      <c r="D28" s="5">
        <v>0</v>
      </c>
      <c r="E28" s="6">
        <v>37798.926923921077</v>
      </c>
      <c r="F28" s="98">
        <v>8530</v>
      </c>
    </row>
    <row r="29" spans="1:11" x14ac:dyDescent="0.25">
      <c r="A29" s="4" t="s">
        <v>41</v>
      </c>
      <c r="B29" s="5">
        <v>26068.22546477315</v>
      </c>
      <c r="C29" s="5">
        <v>10480.133564085198</v>
      </c>
      <c r="D29" s="5">
        <v>0</v>
      </c>
      <c r="E29" s="6">
        <v>36548.359028858351</v>
      </c>
      <c r="F29" s="98">
        <v>8396</v>
      </c>
    </row>
    <row r="30" spans="1:11" x14ac:dyDescent="0.25">
      <c r="A30" s="4" t="s">
        <v>24</v>
      </c>
      <c r="B30" s="5">
        <v>19551.169098579863</v>
      </c>
      <c r="C30" s="5">
        <v>17668.482717152616</v>
      </c>
      <c r="D30" s="5">
        <v>0</v>
      </c>
      <c r="E30" s="6">
        <v>37219.651815732475</v>
      </c>
      <c r="F30" s="98">
        <v>8694</v>
      </c>
    </row>
    <row r="31" spans="1:11" x14ac:dyDescent="0.25">
      <c r="A31" s="4" t="s">
        <v>42</v>
      </c>
      <c r="B31" s="5">
        <v>19551.169098579863</v>
      </c>
      <c r="C31" s="5">
        <v>0</v>
      </c>
      <c r="D31" s="5">
        <v>0</v>
      </c>
      <c r="E31" s="6">
        <v>19551.169098579863</v>
      </c>
      <c r="F31" s="98">
        <v>8619</v>
      </c>
    </row>
    <row r="32" spans="1:11" x14ac:dyDescent="0.25">
      <c r="A32" s="4" t="s">
        <v>26</v>
      </c>
      <c r="B32" s="5">
        <v>13034.112732386575</v>
      </c>
      <c r="C32" s="5">
        <v>0</v>
      </c>
      <c r="D32" s="5">
        <v>0</v>
      </c>
      <c r="E32" s="6">
        <v>13034.112732386575</v>
      </c>
      <c r="F32" s="98">
        <v>8717</v>
      </c>
    </row>
    <row r="33" spans="1:6" x14ac:dyDescent="0.25">
      <c r="A33" s="7" t="s">
        <v>27</v>
      </c>
      <c r="B33" s="6">
        <v>165000000.00000003</v>
      </c>
      <c r="C33" s="6">
        <v>60000000</v>
      </c>
      <c r="D33" s="6">
        <v>75000000</v>
      </c>
      <c r="E33" s="6">
        <v>299999999.99999994</v>
      </c>
      <c r="F33" s="98"/>
    </row>
    <row r="35" spans="1:6" x14ac:dyDescent="0.25">
      <c r="C35" s="15"/>
    </row>
  </sheetData>
  <pageMargins left="0.70866141732283472" right="0.70866141732283472" top="0.74803149606299213" bottom="0.74803149606299213" header="0.31496062992125984" footer="0.31496062992125984"/>
  <pageSetup paperSize="9" scale="84"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3"/>
  <sheetViews>
    <sheetView showGridLines="0" workbookViewId="0"/>
  </sheetViews>
  <sheetFormatPr defaultRowHeight="15" x14ac:dyDescent="0.2"/>
  <cols>
    <col min="1" max="1" width="46.88671875" customWidth="1"/>
    <col min="2" max="2" width="11.6640625" customWidth="1"/>
    <col min="3" max="3" width="11.44140625" customWidth="1"/>
    <col min="4" max="4" width="11.6640625" customWidth="1"/>
    <col min="10" max="10" width="13.109375" bestFit="1" customWidth="1"/>
    <col min="11" max="11" width="17.88671875" customWidth="1"/>
  </cols>
  <sheetData>
    <row r="1" spans="1:12" ht="15.75" x14ac:dyDescent="0.25">
      <c r="B1" s="13"/>
      <c r="C1" s="13"/>
      <c r="D1" s="13"/>
      <c r="E1" s="13"/>
      <c r="F1" s="96"/>
    </row>
    <row r="2" spans="1:12" ht="15.75" x14ac:dyDescent="0.25">
      <c r="A2" s="1" t="s">
        <v>236</v>
      </c>
      <c r="B2" s="13"/>
      <c r="C2" s="13"/>
      <c r="D2" s="2"/>
      <c r="F2" s="96"/>
      <c r="H2" s="127" t="str">
        <f ca="1">MID(CELL("filename",H2),FIND("]",CELL("filename",H2))+1,255)</f>
        <v>1.2</v>
      </c>
    </row>
    <row r="3" spans="1:12" ht="15.75" x14ac:dyDescent="0.25">
      <c r="A3" s="2" t="s">
        <v>0</v>
      </c>
      <c r="B3" s="13"/>
      <c r="C3" s="13"/>
      <c r="D3" s="13"/>
      <c r="E3" s="13"/>
      <c r="F3" s="96"/>
      <c r="H3" s="59"/>
      <c r="I3" s="59"/>
      <c r="J3" s="59"/>
      <c r="K3" s="59"/>
      <c r="L3" s="59"/>
    </row>
    <row r="4" spans="1:12" x14ac:dyDescent="0.2">
      <c r="K4" s="54"/>
    </row>
    <row r="5" spans="1:12" ht="24" x14ac:dyDescent="0.2">
      <c r="A5" s="3" t="s">
        <v>2</v>
      </c>
      <c r="B5" s="3" t="s">
        <v>164</v>
      </c>
      <c r="C5" s="3" t="s">
        <v>165</v>
      </c>
      <c r="D5" s="3" t="s">
        <v>43</v>
      </c>
      <c r="E5" s="141" t="s">
        <v>1</v>
      </c>
    </row>
    <row r="6" spans="1:12" x14ac:dyDescent="0.2">
      <c r="A6" s="4" t="s">
        <v>6</v>
      </c>
      <c r="B6" s="5">
        <v>85255714.903838918</v>
      </c>
      <c r="C6" s="5">
        <v>90333120.487011299</v>
      </c>
      <c r="D6" s="5">
        <v>5077405.5831723809</v>
      </c>
      <c r="E6" s="142">
        <v>7001</v>
      </c>
    </row>
    <row r="7" spans="1:12" x14ac:dyDescent="0.2">
      <c r="A7" s="4" t="s">
        <v>37</v>
      </c>
      <c r="B7" s="5">
        <v>58117656.318938158</v>
      </c>
      <c r="C7" s="5">
        <v>60533014.75615564</v>
      </c>
      <c r="D7" s="5">
        <v>2415358.4372174814</v>
      </c>
      <c r="E7" s="142">
        <v>7007</v>
      </c>
    </row>
    <row r="8" spans="1:12" x14ac:dyDescent="0.2">
      <c r="A8" s="4" t="s">
        <v>7</v>
      </c>
      <c r="B8" s="5">
        <v>38850186.226906784</v>
      </c>
      <c r="C8" s="5">
        <v>40407744.217904776</v>
      </c>
      <c r="D8" s="5">
        <v>1557557.9909979925</v>
      </c>
      <c r="E8" s="142">
        <v>7003</v>
      </c>
    </row>
    <row r="9" spans="1:12" x14ac:dyDescent="0.2">
      <c r="A9" s="4" t="s">
        <v>8</v>
      </c>
      <c r="B9" s="5">
        <v>29988937.375998501</v>
      </c>
      <c r="C9" s="5">
        <v>31254588.326930258</v>
      </c>
      <c r="D9" s="5">
        <v>1265650.9509317577</v>
      </c>
      <c r="E9" s="142">
        <v>7004</v>
      </c>
    </row>
    <row r="10" spans="1:12" x14ac:dyDescent="0.2">
      <c r="A10" s="4" t="s">
        <v>36</v>
      </c>
      <c r="B10" s="5">
        <v>27803344.747226365</v>
      </c>
      <c r="C10" s="5">
        <v>28847070.45114655</v>
      </c>
      <c r="D10" s="5">
        <v>1043725.7039201856</v>
      </c>
      <c r="E10" s="142">
        <v>7005</v>
      </c>
    </row>
    <row r="11" spans="1:12" x14ac:dyDescent="0.2">
      <c r="A11" s="4" t="s">
        <v>9</v>
      </c>
      <c r="B11" s="5">
        <v>15627245.198568605</v>
      </c>
      <c r="C11" s="5">
        <v>16035848.251542382</v>
      </c>
      <c r="D11" s="5">
        <v>408603.05297377706</v>
      </c>
      <c r="E11" s="142">
        <v>7002</v>
      </c>
    </row>
    <row r="12" spans="1:12" x14ac:dyDescent="0.2">
      <c r="A12" s="4" t="s">
        <v>11</v>
      </c>
      <c r="B12" s="5">
        <v>13833489.209945347</v>
      </c>
      <c r="C12" s="5">
        <v>14153771.48118346</v>
      </c>
      <c r="D12" s="5">
        <v>320282.27123811282</v>
      </c>
      <c r="E12" s="142">
        <v>7008</v>
      </c>
    </row>
    <row r="13" spans="1:12" x14ac:dyDescent="0.2">
      <c r="A13" s="4" t="s">
        <v>10</v>
      </c>
      <c r="B13" s="5">
        <v>9849726.3624162674</v>
      </c>
      <c r="C13" s="5">
        <v>10263313.263821784</v>
      </c>
      <c r="D13" s="5">
        <v>413586.90140551701</v>
      </c>
      <c r="E13" s="142">
        <v>7006</v>
      </c>
    </row>
    <row r="14" spans="1:12" x14ac:dyDescent="0.2">
      <c r="A14" s="4" t="s">
        <v>12</v>
      </c>
      <c r="B14" s="5">
        <v>3300023.0458151316</v>
      </c>
      <c r="C14" s="5">
        <v>3041595.4240137665</v>
      </c>
      <c r="D14" s="5">
        <v>-258427.62180136517</v>
      </c>
      <c r="E14" s="142">
        <v>6004</v>
      </c>
    </row>
    <row r="15" spans="1:12" x14ac:dyDescent="0.2">
      <c r="A15" s="4" t="s">
        <v>14</v>
      </c>
      <c r="B15" s="5">
        <v>1147073.2152783386</v>
      </c>
      <c r="C15" s="5">
        <v>1137612.3973857141</v>
      </c>
      <c r="D15" s="5">
        <v>-9460.8178926245309</v>
      </c>
      <c r="E15" s="142">
        <v>6013</v>
      </c>
    </row>
    <row r="16" spans="1:12" x14ac:dyDescent="0.2">
      <c r="A16" s="4" t="s">
        <v>13</v>
      </c>
      <c r="B16" s="5">
        <v>637020.71141207241</v>
      </c>
      <c r="C16" s="5">
        <v>648967.76351198019</v>
      </c>
      <c r="D16" s="5">
        <v>11947.052099907771</v>
      </c>
      <c r="E16" s="142">
        <v>6019</v>
      </c>
    </row>
    <row r="17" spans="1:13" x14ac:dyDescent="0.2">
      <c r="A17" s="4" t="s">
        <v>19</v>
      </c>
      <c r="B17" s="5">
        <v>580542.01755295659</v>
      </c>
      <c r="C17" s="5">
        <v>635352.74040585675</v>
      </c>
      <c r="D17" s="5">
        <v>54810.722852900159</v>
      </c>
      <c r="E17" s="142">
        <v>6007</v>
      </c>
    </row>
    <row r="18" spans="1:13" x14ac:dyDescent="0.2">
      <c r="A18" s="14" t="s">
        <v>39</v>
      </c>
      <c r="B18" s="5">
        <v>528524.56995166384</v>
      </c>
      <c r="C18" s="5">
        <v>664019.67935169605</v>
      </c>
      <c r="D18" s="5">
        <v>135495.1094000322</v>
      </c>
      <c r="E18" s="142">
        <v>9386</v>
      </c>
    </row>
    <row r="19" spans="1:13" x14ac:dyDescent="0.2">
      <c r="A19" s="4" t="s">
        <v>16</v>
      </c>
      <c r="B19" s="5">
        <v>484113.6632916017</v>
      </c>
      <c r="C19" s="5">
        <v>480579.98144247691</v>
      </c>
      <c r="D19" s="5">
        <v>-3533.6818491247832</v>
      </c>
      <c r="E19" s="142">
        <v>6006</v>
      </c>
    </row>
    <row r="20" spans="1:13" x14ac:dyDescent="0.2">
      <c r="A20" s="4" t="s">
        <v>15</v>
      </c>
      <c r="B20" s="5">
        <v>393263.92073662509</v>
      </c>
      <c r="C20" s="5">
        <v>391262.18696271424</v>
      </c>
      <c r="D20" s="5">
        <v>-2001.733773910848</v>
      </c>
      <c r="E20" s="142">
        <v>6010</v>
      </c>
    </row>
    <row r="21" spans="1:13" x14ac:dyDescent="0.2">
      <c r="A21" s="4" t="s">
        <v>17</v>
      </c>
      <c r="B21" s="5">
        <v>228638.6724321135</v>
      </c>
      <c r="C21" s="5">
        <v>269139.04010837432</v>
      </c>
      <c r="D21" s="5">
        <v>40500.367676260823</v>
      </c>
      <c r="E21" s="142">
        <v>8509</v>
      </c>
    </row>
    <row r="22" spans="1:13" x14ac:dyDescent="0.2">
      <c r="A22" s="4" t="s">
        <v>20</v>
      </c>
      <c r="B22" s="5">
        <v>174173.13287831374</v>
      </c>
      <c r="C22" s="5">
        <v>185166.1593033052</v>
      </c>
      <c r="D22" s="5">
        <v>10993.026424991462</v>
      </c>
      <c r="E22" s="142">
        <v>6014</v>
      </c>
    </row>
    <row r="23" spans="1:13" x14ac:dyDescent="0.2">
      <c r="A23" s="4" t="s">
        <v>18</v>
      </c>
      <c r="B23" s="5">
        <v>156732.36510955484</v>
      </c>
      <c r="C23" s="5">
        <v>160599.05540898023</v>
      </c>
      <c r="D23" s="5">
        <v>3866.6902994253905</v>
      </c>
      <c r="E23" s="142">
        <v>6022</v>
      </c>
    </row>
    <row r="24" spans="1:13" x14ac:dyDescent="0.2">
      <c r="A24" s="4" t="s">
        <v>40</v>
      </c>
      <c r="B24" s="5">
        <v>153591.51680563268</v>
      </c>
      <c r="C24" s="5">
        <v>174758.37877303071</v>
      </c>
      <c r="D24" s="5">
        <v>21166.861967398028</v>
      </c>
      <c r="E24" s="142">
        <v>6008</v>
      </c>
    </row>
    <row r="25" spans="1:13" x14ac:dyDescent="0.2">
      <c r="A25" s="4" t="s">
        <v>21</v>
      </c>
      <c r="B25" s="5">
        <v>100832.1022999728</v>
      </c>
      <c r="C25" s="5">
        <v>94420.099806851067</v>
      </c>
      <c r="D25" s="5">
        <v>-6412.002493121734</v>
      </c>
      <c r="E25" s="142">
        <v>8563</v>
      </c>
      <c r="I25" s="59"/>
      <c r="J25" s="59"/>
      <c r="K25" s="60"/>
      <c r="L25" s="60"/>
      <c r="M25" s="61"/>
    </row>
    <row r="26" spans="1:13" x14ac:dyDescent="0.2">
      <c r="A26" s="4" t="s">
        <v>22</v>
      </c>
      <c r="B26" s="5">
        <v>99377.487464710328</v>
      </c>
      <c r="C26" s="5">
        <v>95025.715483209526</v>
      </c>
      <c r="D26" s="5">
        <v>-4351.7719815008022</v>
      </c>
      <c r="E26" s="142">
        <v>6012</v>
      </c>
    </row>
    <row r="27" spans="1:13" x14ac:dyDescent="0.2">
      <c r="A27" s="4" t="s">
        <v>23</v>
      </c>
      <c r="B27" s="5">
        <v>51099.646507651909</v>
      </c>
      <c r="C27" s="5">
        <v>48877.922746449658</v>
      </c>
      <c r="D27" s="5">
        <v>-2221.7237612022509</v>
      </c>
      <c r="E27" s="142">
        <v>8979</v>
      </c>
    </row>
    <row r="28" spans="1:13" x14ac:dyDescent="0.2">
      <c r="A28" s="4" t="s">
        <v>25</v>
      </c>
      <c r="B28" s="5">
        <v>39517.059965917484</v>
      </c>
      <c r="C28" s="5">
        <v>37798.926923921077</v>
      </c>
      <c r="D28" s="5">
        <v>-1718.133041996407</v>
      </c>
      <c r="E28" s="142">
        <v>8530</v>
      </c>
    </row>
    <row r="29" spans="1:13" x14ac:dyDescent="0.2">
      <c r="A29" s="4" t="s">
        <v>41</v>
      </c>
      <c r="B29" s="5">
        <v>35576.715929363119</v>
      </c>
      <c r="C29" s="5">
        <v>36548.359028858351</v>
      </c>
      <c r="D29" s="5">
        <v>971.64309949523158</v>
      </c>
      <c r="E29" s="142">
        <v>8396</v>
      </c>
    </row>
    <row r="30" spans="1:13" x14ac:dyDescent="0.2">
      <c r="A30" s="4" t="s">
        <v>24</v>
      </c>
      <c r="B30" s="5">
        <v>27330.054909183011</v>
      </c>
      <c r="C30" s="5">
        <v>37219.651815732475</v>
      </c>
      <c r="D30" s="5">
        <v>9889.5969065494646</v>
      </c>
      <c r="E30" s="142">
        <v>8694</v>
      </c>
    </row>
    <row r="31" spans="1:13" x14ac:dyDescent="0.2">
      <c r="A31" s="4" t="s">
        <v>42</v>
      </c>
      <c r="B31" s="5">
        <v>22643.185418222969</v>
      </c>
      <c r="C31" s="5">
        <v>19551.169098579863</v>
      </c>
      <c r="D31" s="5">
        <v>-3092.0163196431058</v>
      </c>
      <c r="E31" s="142">
        <v>8619</v>
      </c>
    </row>
    <row r="32" spans="1:13" x14ac:dyDescent="0.2">
      <c r="A32" s="4" t="s">
        <v>26</v>
      </c>
      <c r="B32" s="5">
        <v>13626.57240204051</v>
      </c>
      <c r="C32" s="5">
        <v>13034.112732386575</v>
      </c>
      <c r="D32" s="5">
        <v>-592.45966965393563</v>
      </c>
      <c r="E32" s="142">
        <v>8717</v>
      </c>
    </row>
    <row r="33" spans="1:5" x14ac:dyDescent="0.2">
      <c r="A33" s="7" t="s">
        <v>27</v>
      </c>
      <c r="B33" s="6">
        <v>287500000.00000006</v>
      </c>
      <c r="C33" s="6">
        <v>299999999.99999994</v>
      </c>
      <c r="D33" s="6">
        <v>12500000.000000022</v>
      </c>
      <c r="E33" s="140"/>
    </row>
  </sheetData>
  <pageMargins left="0.70866141732283472" right="0.70866141732283472" top="0.74803149606299213" bottom="0.74803149606299213" header="0.31496062992125984" footer="0.31496062992125984"/>
  <pageSetup paperSize="9" scale="97"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
  <sheetViews>
    <sheetView showGridLines="0" workbookViewId="0"/>
  </sheetViews>
  <sheetFormatPr defaultRowHeight="15" x14ac:dyDescent="0.2"/>
  <cols>
    <col min="1" max="1" width="46.88671875" customWidth="1"/>
    <col min="2" max="5" width="10.77734375" customWidth="1"/>
    <col min="6" max="6" width="10.77734375" style="91" customWidth="1"/>
  </cols>
  <sheetData>
    <row r="1" spans="1:12" ht="15.75" x14ac:dyDescent="0.25">
      <c r="B1" s="13"/>
      <c r="C1" s="13"/>
      <c r="D1" s="13"/>
      <c r="E1" s="13"/>
      <c r="F1" s="96"/>
    </row>
    <row r="2" spans="1:12" ht="15.75" x14ac:dyDescent="0.25">
      <c r="A2" s="1" t="s">
        <v>237</v>
      </c>
      <c r="B2" s="13"/>
      <c r="C2" s="13"/>
      <c r="D2" s="2"/>
      <c r="F2" s="96"/>
      <c r="H2" s="127" t="str">
        <f ca="1">MID(CELL("filename",H2),FIND("]",CELL("filename",H2))+1,255)</f>
        <v>1.3</v>
      </c>
    </row>
    <row r="3" spans="1:12" ht="15.75" x14ac:dyDescent="0.25">
      <c r="A3" s="2" t="s">
        <v>0</v>
      </c>
      <c r="B3" s="13"/>
      <c r="C3" s="13"/>
      <c r="D3" s="13"/>
      <c r="E3" s="13"/>
      <c r="F3" s="96"/>
      <c r="H3" s="59"/>
      <c r="I3" s="59"/>
      <c r="J3" s="59"/>
      <c r="K3" s="59"/>
      <c r="L3" s="59"/>
    </row>
    <row r="4" spans="1:12" x14ac:dyDescent="0.2">
      <c r="F4"/>
      <c r="K4" s="54"/>
    </row>
    <row r="5" spans="1:12" ht="30.75" customHeight="1" x14ac:dyDescent="0.2">
      <c r="A5" s="3" t="s">
        <v>2</v>
      </c>
      <c r="B5" s="3" t="s">
        <v>28</v>
      </c>
      <c r="C5" s="3" t="s">
        <v>29</v>
      </c>
      <c r="D5" s="3" t="s">
        <v>30</v>
      </c>
      <c r="E5" s="3" t="s">
        <v>31</v>
      </c>
      <c r="F5" s="12" t="s">
        <v>1</v>
      </c>
    </row>
    <row r="6" spans="1:12" x14ac:dyDescent="0.2">
      <c r="A6" s="4" t="s">
        <v>6</v>
      </c>
      <c r="B6" s="5">
        <v>89573279</v>
      </c>
      <c r="C6" s="5">
        <v>90333120.487011299</v>
      </c>
      <c r="D6" s="5">
        <v>759841.48701129854</v>
      </c>
      <c r="E6" s="130">
        <v>8.4829035566655834E-3</v>
      </c>
      <c r="F6" s="92">
        <v>7001</v>
      </c>
    </row>
    <row r="7" spans="1:12" x14ac:dyDescent="0.2">
      <c r="A7" s="4" t="s">
        <v>37</v>
      </c>
      <c r="B7" s="5">
        <v>60141500</v>
      </c>
      <c r="C7" s="5">
        <v>60533014.75615564</v>
      </c>
      <c r="D7" s="5">
        <v>391514.75615563989</v>
      </c>
      <c r="E7" s="130">
        <v>6.5098934372378459E-3</v>
      </c>
      <c r="F7" s="92">
        <v>7007</v>
      </c>
    </row>
    <row r="8" spans="1:12" x14ac:dyDescent="0.2">
      <c r="A8" s="4" t="s">
        <v>7</v>
      </c>
      <c r="B8" s="5">
        <v>40567067</v>
      </c>
      <c r="C8" s="5">
        <v>40407744.217904776</v>
      </c>
      <c r="D8" s="5">
        <v>-159322.78209522367</v>
      </c>
      <c r="E8" s="130">
        <v>-3.9273921897095415E-3</v>
      </c>
      <c r="F8" s="92">
        <v>7003</v>
      </c>
    </row>
    <row r="9" spans="1:12" x14ac:dyDescent="0.2">
      <c r="A9" s="4" t="s">
        <v>8</v>
      </c>
      <c r="B9" s="5">
        <v>31977787</v>
      </c>
      <c r="C9" s="5">
        <v>31254588.326930258</v>
      </c>
      <c r="D9" s="5">
        <v>-723198.67306974158</v>
      </c>
      <c r="E9" s="130">
        <v>-2.2615657333315203E-2</v>
      </c>
      <c r="F9" s="92">
        <v>7004</v>
      </c>
    </row>
    <row r="10" spans="1:12" x14ac:dyDescent="0.2">
      <c r="A10" s="4" t="s">
        <v>36</v>
      </c>
      <c r="B10" s="5">
        <v>28759242</v>
      </c>
      <c r="C10" s="5">
        <v>28847070.45114655</v>
      </c>
      <c r="D10" s="5">
        <v>87828.451146550477</v>
      </c>
      <c r="E10" s="130">
        <v>3.053920932497125E-3</v>
      </c>
      <c r="F10" s="92">
        <v>7005</v>
      </c>
    </row>
    <row r="11" spans="1:12" x14ac:dyDescent="0.2">
      <c r="A11" s="4" t="s">
        <v>9</v>
      </c>
      <c r="B11" s="5">
        <v>15833450</v>
      </c>
      <c r="C11" s="5">
        <v>16035848.251542382</v>
      </c>
      <c r="D11" s="5">
        <v>202398.25154238194</v>
      </c>
      <c r="E11" s="130">
        <v>1.2782953275652618E-2</v>
      </c>
      <c r="F11" s="92">
        <v>7002</v>
      </c>
    </row>
    <row r="12" spans="1:12" x14ac:dyDescent="0.2">
      <c r="A12" s="4" t="s">
        <v>11</v>
      </c>
      <c r="B12" s="5">
        <v>14239358</v>
      </c>
      <c r="C12" s="5">
        <v>14153771.48118346</v>
      </c>
      <c r="D12" s="5">
        <v>-85586.518816540018</v>
      </c>
      <c r="E12" s="130">
        <v>-6.0105602244525363E-3</v>
      </c>
      <c r="F12" s="92">
        <v>7008</v>
      </c>
    </row>
    <row r="13" spans="1:12" x14ac:dyDescent="0.2">
      <c r="A13" s="4" t="s">
        <v>10</v>
      </c>
      <c r="B13" s="5">
        <v>10665472</v>
      </c>
      <c r="C13" s="5">
        <v>10263313.263821784</v>
      </c>
      <c r="D13" s="5">
        <v>-402158.73617821559</v>
      </c>
      <c r="E13" s="130">
        <v>-3.7706604656429235E-2</v>
      </c>
      <c r="F13" s="92">
        <v>7006</v>
      </c>
    </row>
    <row r="14" spans="1:12" x14ac:dyDescent="0.2">
      <c r="A14" s="4" t="s">
        <v>12</v>
      </c>
      <c r="B14" s="5">
        <v>3452740</v>
      </c>
      <c r="C14" s="5">
        <v>3041595.4240137665</v>
      </c>
      <c r="D14" s="5">
        <v>-411144.57598623354</v>
      </c>
      <c r="E14" s="130">
        <v>-0.11907776895631687</v>
      </c>
      <c r="F14" s="92">
        <v>6004</v>
      </c>
    </row>
    <row r="15" spans="1:12" x14ac:dyDescent="0.2">
      <c r="A15" s="4" t="s">
        <v>14</v>
      </c>
      <c r="B15" s="5">
        <v>1121515</v>
      </c>
      <c r="C15" s="5">
        <v>1137612.3973857141</v>
      </c>
      <c r="D15" s="5">
        <v>16097.39738571411</v>
      </c>
      <c r="E15" s="130">
        <v>1.4353260888810324E-2</v>
      </c>
      <c r="F15" s="92">
        <v>6013</v>
      </c>
    </row>
    <row r="16" spans="1:12" x14ac:dyDescent="0.2">
      <c r="A16" s="4" t="s">
        <v>13</v>
      </c>
      <c r="B16" s="5">
        <v>654646</v>
      </c>
      <c r="C16" s="5">
        <v>648967.76351198019</v>
      </c>
      <c r="D16" s="5">
        <v>-5678.2364880198147</v>
      </c>
      <c r="E16" s="130">
        <v>-8.673751138813671E-3</v>
      </c>
      <c r="F16" s="92">
        <v>6019</v>
      </c>
    </row>
    <row r="17" spans="1:6" x14ac:dyDescent="0.2">
      <c r="A17" s="4" t="s">
        <v>19</v>
      </c>
      <c r="B17" s="5">
        <v>492705</v>
      </c>
      <c r="C17" s="5">
        <v>635352.74040585675</v>
      </c>
      <c r="D17" s="5">
        <v>142647.74040585675</v>
      </c>
      <c r="E17" s="130">
        <v>0.28951957135782413</v>
      </c>
      <c r="F17" s="92">
        <v>6007</v>
      </c>
    </row>
    <row r="18" spans="1:6" x14ac:dyDescent="0.2">
      <c r="A18" s="14" t="s">
        <v>39</v>
      </c>
      <c r="B18" s="5">
        <v>561018</v>
      </c>
      <c r="C18" s="5">
        <v>664019.67935169605</v>
      </c>
      <c r="D18" s="5">
        <v>103001.67935169605</v>
      </c>
      <c r="E18" s="130">
        <v>0.18359781567025665</v>
      </c>
      <c r="F18" s="92">
        <v>9386</v>
      </c>
    </row>
    <row r="19" spans="1:6" x14ac:dyDescent="0.2">
      <c r="A19" s="4" t="s">
        <v>16</v>
      </c>
      <c r="B19" s="5">
        <v>463644</v>
      </c>
      <c r="C19" s="5">
        <v>480579.98144247691</v>
      </c>
      <c r="D19" s="5">
        <v>16935.981442476914</v>
      </c>
      <c r="E19" s="130">
        <v>3.6527985787537236E-2</v>
      </c>
      <c r="F19" s="92">
        <v>6006</v>
      </c>
    </row>
    <row r="20" spans="1:6" x14ac:dyDescent="0.2">
      <c r="A20" s="4" t="s">
        <v>15</v>
      </c>
      <c r="B20" s="5">
        <v>381273</v>
      </c>
      <c r="C20" s="5">
        <v>391262.18696271424</v>
      </c>
      <c r="D20" s="5">
        <v>9989.1869627142441</v>
      </c>
      <c r="E20" s="130">
        <v>2.6199565567753928E-2</v>
      </c>
      <c r="F20" s="92">
        <v>6010</v>
      </c>
    </row>
    <row r="21" spans="1:6" x14ac:dyDescent="0.2">
      <c r="A21" s="4" t="s">
        <v>17</v>
      </c>
      <c r="B21" s="5">
        <v>267858</v>
      </c>
      <c r="C21" s="5">
        <v>269139.04010837432</v>
      </c>
      <c r="D21" s="5">
        <v>1281.04010837432</v>
      </c>
      <c r="E21" s="130">
        <v>4.7825344338206059E-3</v>
      </c>
      <c r="F21" s="92">
        <v>8509</v>
      </c>
    </row>
    <row r="22" spans="1:6" x14ac:dyDescent="0.2">
      <c r="A22" s="4" t="s">
        <v>20</v>
      </c>
      <c r="B22" s="5">
        <v>166719</v>
      </c>
      <c r="C22" s="5">
        <v>185166.1593033052</v>
      </c>
      <c r="D22" s="5">
        <v>18447.159303305205</v>
      </c>
      <c r="E22" s="130">
        <v>0.11064821228117494</v>
      </c>
      <c r="F22" s="92">
        <v>6014</v>
      </c>
    </row>
    <row r="23" spans="1:6" x14ac:dyDescent="0.2">
      <c r="A23" s="4" t="s">
        <v>18</v>
      </c>
      <c r="B23" s="5">
        <v>148731</v>
      </c>
      <c r="C23" s="5">
        <v>160599.05540898023</v>
      </c>
      <c r="D23" s="5">
        <v>11868.055408980232</v>
      </c>
      <c r="E23" s="130">
        <v>7.9795438805496041E-2</v>
      </c>
      <c r="F23" s="92">
        <v>6022</v>
      </c>
    </row>
    <row r="24" spans="1:6" x14ac:dyDescent="0.2">
      <c r="A24" s="4" t="s">
        <v>40</v>
      </c>
      <c r="B24" s="5">
        <v>143548</v>
      </c>
      <c r="C24" s="5">
        <v>174758.37877303071</v>
      </c>
      <c r="D24" s="5">
        <v>31210.378773030709</v>
      </c>
      <c r="E24" s="130">
        <v>0.21742120247604083</v>
      </c>
      <c r="F24" s="92">
        <v>6008</v>
      </c>
    </row>
    <row r="25" spans="1:6" x14ac:dyDescent="0.2">
      <c r="A25" s="4" t="s">
        <v>21</v>
      </c>
      <c r="B25" s="5">
        <v>93381</v>
      </c>
      <c r="C25" s="5">
        <v>94420.099806851067</v>
      </c>
      <c r="D25" s="5">
        <v>1039.0998068510671</v>
      </c>
      <c r="E25" s="130">
        <v>1.112752922811993E-2</v>
      </c>
      <c r="F25" s="92">
        <v>8563</v>
      </c>
    </row>
    <row r="26" spans="1:6" x14ac:dyDescent="0.2">
      <c r="A26" s="4" t="s">
        <v>22</v>
      </c>
      <c r="B26" s="5">
        <v>94945</v>
      </c>
      <c r="C26" s="5">
        <v>95025.715483209526</v>
      </c>
      <c r="D26" s="5">
        <v>80.715483209525701</v>
      </c>
      <c r="E26" s="130">
        <v>8.5012884522118809E-4</v>
      </c>
      <c r="F26" s="92">
        <v>6012</v>
      </c>
    </row>
    <row r="27" spans="1:6" x14ac:dyDescent="0.2">
      <c r="A27" s="4" t="s">
        <v>23</v>
      </c>
      <c r="B27" s="5">
        <v>48878</v>
      </c>
      <c r="C27" s="5">
        <v>48877.922746449658</v>
      </c>
      <c r="D27" s="5">
        <v>-7.7253550341993105E-2</v>
      </c>
      <c r="E27" s="130">
        <v>-1.5805382859771902E-6</v>
      </c>
      <c r="F27" s="92">
        <v>8979</v>
      </c>
    </row>
    <row r="28" spans="1:6" x14ac:dyDescent="0.2">
      <c r="A28" s="4" t="s">
        <v>25</v>
      </c>
      <c r="B28" s="5">
        <v>37799</v>
      </c>
      <c r="C28" s="5">
        <v>37798.926923921077</v>
      </c>
      <c r="D28" s="5">
        <v>-7.3076078922895249E-2</v>
      </c>
      <c r="E28" s="130">
        <v>-1.9332807461280786E-6</v>
      </c>
      <c r="F28" s="92">
        <v>8530</v>
      </c>
    </row>
    <row r="29" spans="1:6" x14ac:dyDescent="0.2">
      <c r="A29" s="4" t="s">
        <v>41</v>
      </c>
      <c r="B29" s="5">
        <v>46002</v>
      </c>
      <c r="C29" s="5">
        <v>36548.359028858351</v>
      </c>
      <c r="D29" s="5">
        <v>-9453.6409711416491</v>
      </c>
      <c r="E29" s="130">
        <v>-0.20550499915528997</v>
      </c>
      <c r="F29" s="92">
        <v>8396</v>
      </c>
    </row>
    <row r="30" spans="1:6" x14ac:dyDescent="0.2">
      <c r="A30" s="4" t="s">
        <v>24</v>
      </c>
      <c r="B30" s="5">
        <v>31023</v>
      </c>
      <c r="C30" s="5">
        <v>37219.651815732475</v>
      </c>
      <c r="D30" s="5">
        <v>6196.6518157324754</v>
      </c>
      <c r="E30" s="130">
        <v>0.19974379704517536</v>
      </c>
      <c r="F30" s="92">
        <v>8694</v>
      </c>
    </row>
    <row r="31" spans="1:6" x14ac:dyDescent="0.2">
      <c r="A31" s="4" t="s">
        <v>42</v>
      </c>
      <c r="B31" s="5">
        <v>23386</v>
      </c>
      <c r="C31" s="5">
        <v>19551.169098579863</v>
      </c>
      <c r="D31" s="5">
        <v>-3834.8309014201368</v>
      </c>
      <c r="E31" s="130">
        <v>-0.16397977000855798</v>
      </c>
      <c r="F31" s="92">
        <v>8619</v>
      </c>
    </row>
    <row r="32" spans="1:6" x14ac:dyDescent="0.2">
      <c r="A32" s="4" t="s">
        <v>26</v>
      </c>
      <c r="B32" s="5">
        <v>13034</v>
      </c>
      <c r="C32" s="5">
        <v>13034.112732386575</v>
      </c>
      <c r="D32" s="5">
        <v>0.11273238657486218</v>
      </c>
      <c r="E32" s="130">
        <v>8.6491013176969602E-6</v>
      </c>
      <c r="F32" s="92">
        <v>8717</v>
      </c>
    </row>
    <row r="33" spans="1:6" x14ac:dyDescent="0.2">
      <c r="A33" s="7" t="s">
        <v>27</v>
      </c>
      <c r="B33" s="6">
        <v>300000000</v>
      </c>
      <c r="C33" s="6">
        <v>299999999.99999994</v>
      </c>
      <c r="D33" s="10"/>
      <c r="E33" s="11"/>
      <c r="F33" s="93"/>
    </row>
  </sheetData>
  <pageMargins left="0.70866141732283472" right="0.70866141732283472" top="0.74803149606299213" bottom="0.74803149606299213" header="0.31496062992125984" footer="0.31496062992125984"/>
  <pageSetup paperSize="9" scale="90"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
  <sheetViews>
    <sheetView showGridLines="0" workbookViewId="0"/>
  </sheetViews>
  <sheetFormatPr defaultRowHeight="15" x14ac:dyDescent="0.2"/>
  <cols>
    <col min="1" max="1" width="46.88671875" customWidth="1"/>
    <col min="2" max="2" width="10.44140625" customWidth="1"/>
    <col min="3" max="3" width="12.77734375" customWidth="1"/>
    <col min="4" max="5" width="10.44140625" customWidth="1"/>
    <col min="6" max="6" width="10.44140625" style="91" customWidth="1"/>
  </cols>
  <sheetData>
    <row r="1" spans="1:12" ht="15.75" x14ac:dyDescent="0.25">
      <c r="B1" s="13"/>
      <c r="C1" s="13"/>
      <c r="D1" s="13"/>
      <c r="E1" s="13"/>
      <c r="F1" s="96"/>
    </row>
    <row r="2" spans="1:12" ht="15.75" x14ac:dyDescent="0.25">
      <c r="A2" s="1" t="s">
        <v>238</v>
      </c>
      <c r="B2" s="13"/>
      <c r="C2" s="13"/>
      <c r="D2" s="2"/>
      <c r="F2" s="96"/>
      <c r="H2" s="127" t="str">
        <f ca="1">MID(CELL("filename",H2),FIND("]",CELL("filename",H2))+1,255)</f>
        <v>1.4</v>
      </c>
    </row>
    <row r="3" spans="1:12" ht="15.75" x14ac:dyDescent="0.25">
      <c r="A3" s="2" t="s">
        <v>0</v>
      </c>
      <c r="B3" s="13"/>
      <c r="C3" s="13"/>
      <c r="D3" s="13"/>
      <c r="E3" s="13"/>
      <c r="F3" s="96"/>
      <c r="H3" s="59"/>
      <c r="I3" s="59"/>
      <c r="J3" s="59"/>
      <c r="K3" s="59"/>
      <c r="L3" s="59"/>
    </row>
    <row r="4" spans="1:12" x14ac:dyDescent="0.2">
      <c r="F4"/>
      <c r="K4" s="54"/>
    </row>
    <row r="5" spans="1:12" ht="24" x14ac:dyDescent="0.2">
      <c r="A5" s="3" t="s">
        <v>2</v>
      </c>
      <c r="B5" s="3" t="s">
        <v>33</v>
      </c>
      <c r="C5" s="3" t="s">
        <v>3</v>
      </c>
      <c r="D5" s="3" t="s">
        <v>4</v>
      </c>
      <c r="E5" s="3" t="s">
        <v>5</v>
      </c>
      <c r="F5" s="94" t="s">
        <v>1</v>
      </c>
    </row>
    <row r="6" spans="1:12" x14ac:dyDescent="0.2">
      <c r="A6" s="4" t="s">
        <v>6</v>
      </c>
      <c r="B6" s="5">
        <v>46697968.912604481</v>
      </c>
      <c r="C6" s="5">
        <v>20507789.213096566</v>
      </c>
      <c r="D6" s="5">
        <v>22584006.041711975</v>
      </c>
      <c r="E6" s="6">
        <v>89789764.167413011</v>
      </c>
      <c r="F6" s="145">
        <v>7001</v>
      </c>
    </row>
    <row r="7" spans="1:12" x14ac:dyDescent="0.2">
      <c r="A7" s="4" t="s">
        <v>37</v>
      </c>
      <c r="B7" s="5">
        <v>35254050.95332133</v>
      </c>
      <c r="C7" s="5">
        <v>12774336.554742474</v>
      </c>
      <c r="D7" s="5">
        <v>12041288.100314496</v>
      </c>
      <c r="E7" s="6">
        <v>60069675.608378306</v>
      </c>
      <c r="F7" s="145">
        <v>7007</v>
      </c>
    </row>
    <row r="8" spans="1:12" x14ac:dyDescent="0.2">
      <c r="A8" s="4" t="s">
        <v>7</v>
      </c>
      <c r="B8" s="5">
        <v>23113274.300014492</v>
      </c>
      <c r="C8" s="5">
        <v>8113106.0230909046</v>
      </c>
      <c r="D8" s="5">
        <v>8917568.8557126746</v>
      </c>
      <c r="E8" s="6">
        <v>40143949.178818069</v>
      </c>
      <c r="F8" s="145">
        <v>7003</v>
      </c>
    </row>
    <row r="9" spans="1:12" x14ac:dyDescent="0.2">
      <c r="A9" s="4" t="s">
        <v>8</v>
      </c>
      <c r="B9" s="5">
        <v>16923144.395391196</v>
      </c>
      <c r="C9" s="5">
        <v>6542381.7978486102</v>
      </c>
      <c r="D9" s="5">
        <v>9384569.6892109811</v>
      </c>
      <c r="E9" s="6">
        <v>32850095.882450789</v>
      </c>
      <c r="F9" s="145">
        <v>7004</v>
      </c>
    </row>
    <row r="10" spans="1:12" x14ac:dyDescent="0.2">
      <c r="A10" s="4" t="s">
        <v>36</v>
      </c>
      <c r="B10" s="5">
        <v>16074667.103555271</v>
      </c>
      <c r="C10" s="5">
        <v>4066476.6431147265</v>
      </c>
      <c r="D10" s="5">
        <v>8557230.4830145687</v>
      </c>
      <c r="E10" s="6">
        <v>28698374.229684565</v>
      </c>
      <c r="F10" s="145">
        <v>7005</v>
      </c>
    </row>
    <row r="11" spans="1:12" x14ac:dyDescent="0.2">
      <c r="A11" s="4" t="s">
        <v>9</v>
      </c>
      <c r="B11" s="5">
        <v>8961995.8842399996</v>
      </c>
      <c r="C11" s="5">
        <v>2543784.1764099803</v>
      </c>
      <c r="D11" s="5">
        <v>4282327.9931109427</v>
      </c>
      <c r="E11" s="6">
        <v>15788108.053760923</v>
      </c>
      <c r="F11" s="145">
        <v>7002</v>
      </c>
    </row>
    <row r="12" spans="1:12" x14ac:dyDescent="0.2">
      <c r="A12" s="4" t="s">
        <v>11</v>
      </c>
      <c r="B12" s="5">
        <v>8029212.2133693006</v>
      </c>
      <c r="C12" s="5">
        <v>1380619.0631841428</v>
      </c>
      <c r="D12" s="5">
        <v>5168265.3564010868</v>
      </c>
      <c r="E12" s="6">
        <v>14578096.63295453</v>
      </c>
      <c r="F12" s="145">
        <v>7008</v>
      </c>
    </row>
    <row r="13" spans="1:12" x14ac:dyDescent="0.2">
      <c r="A13" s="4" t="s">
        <v>10</v>
      </c>
      <c r="B13" s="5">
        <v>4488361.8899609782</v>
      </c>
      <c r="C13" s="5">
        <v>3648521.2633474297</v>
      </c>
      <c r="D13" s="5">
        <v>1982494.2322835422</v>
      </c>
      <c r="E13" s="6">
        <v>10119377.38559195</v>
      </c>
      <c r="F13" s="145">
        <v>7006</v>
      </c>
    </row>
    <row r="14" spans="1:12" x14ac:dyDescent="0.2">
      <c r="A14" s="4" t="s">
        <v>12</v>
      </c>
      <c r="B14" s="5">
        <v>2038893.6694454015</v>
      </c>
      <c r="C14" s="5">
        <v>58172.356499481604</v>
      </c>
      <c r="D14" s="5">
        <v>1091836.7816832904</v>
      </c>
      <c r="E14" s="6">
        <v>3188902.8076281734</v>
      </c>
      <c r="F14" s="145">
        <v>6004</v>
      </c>
    </row>
    <row r="15" spans="1:12" x14ac:dyDescent="0.2">
      <c r="A15" s="4" t="s">
        <v>14</v>
      </c>
      <c r="B15" s="5">
        <v>832071.68861009402</v>
      </c>
      <c r="C15" s="5">
        <v>154204.65470112543</v>
      </c>
      <c r="D15" s="5">
        <v>110403.99342411182</v>
      </c>
      <c r="E15" s="6">
        <v>1096680.3367353312</v>
      </c>
      <c r="F15" s="145">
        <v>6013</v>
      </c>
    </row>
    <row r="16" spans="1:12" x14ac:dyDescent="0.2">
      <c r="A16" s="4" t="s">
        <v>13</v>
      </c>
      <c r="B16" s="5">
        <v>275671.48428997607</v>
      </c>
      <c r="C16" s="5">
        <v>55971.651076324153</v>
      </c>
      <c r="D16" s="5">
        <v>338522.35939895798</v>
      </c>
      <c r="E16" s="6">
        <v>670165.49476525816</v>
      </c>
      <c r="F16" s="145">
        <v>6019</v>
      </c>
    </row>
    <row r="17" spans="1:6" x14ac:dyDescent="0.2">
      <c r="A17" s="14" t="s">
        <v>39</v>
      </c>
      <c r="B17" s="5">
        <v>145069.67471146261</v>
      </c>
      <c r="C17" s="5">
        <v>19174.129807265595</v>
      </c>
      <c r="D17" s="5">
        <v>342494.1401842885</v>
      </c>
      <c r="E17" s="6">
        <v>506737.94470301666</v>
      </c>
      <c r="F17" s="145">
        <v>9386</v>
      </c>
    </row>
    <row r="18" spans="1:6" x14ac:dyDescent="0.2">
      <c r="A18" s="4" t="s">
        <v>19</v>
      </c>
      <c r="B18" s="5">
        <v>454597.26682381274</v>
      </c>
      <c r="C18" s="5">
        <v>33137.983860994413</v>
      </c>
      <c r="D18" s="5">
        <v>113224.5334021001</v>
      </c>
      <c r="E18" s="6">
        <v>600959.78408690728</v>
      </c>
      <c r="F18" s="145">
        <v>6007</v>
      </c>
    </row>
    <row r="19" spans="1:6" x14ac:dyDescent="0.2">
      <c r="A19" s="4" t="s">
        <v>16</v>
      </c>
      <c r="B19" s="5">
        <v>452479.2235048</v>
      </c>
      <c r="C19" s="5">
        <v>7328.4779744857206</v>
      </c>
      <c r="D19" s="5">
        <v>0</v>
      </c>
      <c r="E19" s="6">
        <v>459807.70147928572</v>
      </c>
      <c r="F19" s="145">
        <v>6006</v>
      </c>
    </row>
    <row r="20" spans="1:6" x14ac:dyDescent="0.2">
      <c r="A20" s="4" t="s">
        <v>15</v>
      </c>
      <c r="B20" s="5">
        <v>372221.67435512959</v>
      </c>
      <c r="C20" s="5">
        <v>4550.3694286285381</v>
      </c>
      <c r="D20" s="5">
        <v>0</v>
      </c>
      <c r="E20" s="6">
        <v>376772.04378375813</v>
      </c>
      <c r="F20" s="145">
        <v>6010</v>
      </c>
    </row>
    <row r="21" spans="1:6" x14ac:dyDescent="0.2">
      <c r="A21" s="4" t="s">
        <v>17</v>
      </c>
      <c r="B21" s="5">
        <v>143244.89892892845</v>
      </c>
      <c r="C21" s="5">
        <v>0</v>
      </c>
      <c r="D21" s="5">
        <v>69650.06884419985</v>
      </c>
      <c r="E21" s="6">
        <v>212894.9677731283</v>
      </c>
      <c r="F21" s="145">
        <v>8509</v>
      </c>
    </row>
    <row r="22" spans="1:6" x14ac:dyDescent="0.2">
      <c r="A22" s="4" t="s">
        <v>20</v>
      </c>
      <c r="B22" s="5">
        <v>153802.53024216159</v>
      </c>
      <c r="C22" s="5">
        <v>12779.650283800227</v>
      </c>
      <c r="D22" s="5">
        <v>0</v>
      </c>
      <c r="E22" s="6">
        <v>166582.18052596183</v>
      </c>
      <c r="F22" s="145">
        <v>6014</v>
      </c>
    </row>
    <row r="23" spans="1:6" x14ac:dyDescent="0.2">
      <c r="A23" s="4" t="s">
        <v>18</v>
      </c>
      <c r="B23" s="5">
        <v>145982.06260272962</v>
      </c>
      <c r="C23" s="5">
        <v>988.58239596497447</v>
      </c>
      <c r="D23" s="5">
        <v>0</v>
      </c>
      <c r="E23" s="6">
        <v>146970.6449986946</v>
      </c>
      <c r="F23" s="145">
        <v>6022</v>
      </c>
    </row>
    <row r="24" spans="1:6" x14ac:dyDescent="0.2">
      <c r="A24" s="4" t="s">
        <v>40</v>
      </c>
      <c r="B24" s="5">
        <v>116133.94444556438</v>
      </c>
      <c r="C24" s="5">
        <v>13770.899946774789</v>
      </c>
      <c r="D24" s="5">
        <v>0</v>
      </c>
      <c r="E24" s="6">
        <v>129904.84439233918</v>
      </c>
      <c r="F24" s="145">
        <v>6008</v>
      </c>
    </row>
    <row r="25" spans="1:6" x14ac:dyDescent="0.2">
      <c r="A25" s="4" t="s">
        <v>22</v>
      </c>
      <c r="B25" s="5">
        <v>94497.317309802675</v>
      </c>
      <c r="C25" s="5">
        <v>5012.7666650920291</v>
      </c>
      <c r="D25" s="5">
        <v>0</v>
      </c>
      <c r="E25" s="6">
        <v>99510.083974894704</v>
      </c>
      <c r="F25" s="145">
        <v>6012</v>
      </c>
    </row>
    <row r="26" spans="1:6" x14ac:dyDescent="0.2">
      <c r="A26" s="4" t="s">
        <v>21</v>
      </c>
      <c r="B26" s="5">
        <v>67777.3862084102</v>
      </c>
      <c r="C26" s="5">
        <v>439.71704099931446</v>
      </c>
      <c r="D26" s="5">
        <v>16117.371302790045</v>
      </c>
      <c r="E26" s="6">
        <v>84334.474552199565</v>
      </c>
      <c r="F26" s="145">
        <v>8563</v>
      </c>
    </row>
    <row r="27" spans="1:6" x14ac:dyDescent="0.2">
      <c r="A27" s="4" t="s">
        <v>23</v>
      </c>
      <c r="B27" s="5">
        <v>48877.922746449658</v>
      </c>
      <c r="C27" s="5">
        <v>3237.3128162553262</v>
      </c>
      <c r="D27" s="5">
        <v>0</v>
      </c>
      <c r="E27" s="6">
        <v>52115.235562704984</v>
      </c>
      <c r="F27" s="145">
        <v>8979</v>
      </c>
    </row>
    <row r="28" spans="1:6" x14ac:dyDescent="0.2">
      <c r="A28" s="4" t="s">
        <v>41</v>
      </c>
      <c r="B28" s="5">
        <v>26068.22546477315</v>
      </c>
      <c r="C28" s="5">
        <v>31360.60884755589</v>
      </c>
      <c r="D28" s="5">
        <v>0</v>
      </c>
      <c r="E28" s="6">
        <v>57428.83431232904</v>
      </c>
      <c r="F28" s="145">
        <v>8396</v>
      </c>
    </row>
    <row r="29" spans="1:6" x14ac:dyDescent="0.2">
      <c r="A29" s="4" t="s">
        <v>25</v>
      </c>
      <c r="B29" s="5">
        <v>37798.926923921077</v>
      </c>
      <c r="C29" s="5">
        <v>0</v>
      </c>
      <c r="D29" s="5">
        <v>0</v>
      </c>
      <c r="E29" s="6">
        <v>37798.926923921077</v>
      </c>
      <c r="F29" s="145">
        <v>8530</v>
      </c>
    </row>
    <row r="30" spans="1:6" x14ac:dyDescent="0.2">
      <c r="A30" s="4" t="s">
        <v>24</v>
      </c>
      <c r="B30" s="5">
        <v>19551.169098579863</v>
      </c>
      <c r="C30" s="5">
        <v>19447.634085518177</v>
      </c>
      <c r="D30" s="5">
        <v>0</v>
      </c>
      <c r="E30" s="6">
        <v>38998.80318409804</v>
      </c>
      <c r="F30" s="145">
        <v>8694</v>
      </c>
    </row>
    <row r="31" spans="1:6" x14ac:dyDescent="0.2">
      <c r="A31" s="4" t="s">
        <v>42</v>
      </c>
      <c r="B31" s="5">
        <v>19551.169098579863</v>
      </c>
      <c r="C31" s="5">
        <v>3408.4697349082489</v>
      </c>
      <c r="D31" s="5">
        <v>0</v>
      </c>
      <c r="E31" s="6">
        <v>22959.638833488112</v>
      </c>
      <c r="F31" s="145">
        <v>8619</v>
      </c>
    </row>
    <row r="32" spans="1:6" x14ac:dyDescent="0.2">
      <c r="A32" s="4" t="s">
        <v>26</v>
      </c>
      <c r="B32" s="5">
        <v>13034.112732386575</v>
      </c>
      <c r="C32" s="5">
        <v>0</v>
      </c>
      <c r="D32" s="5">
        <v>0</v>
      </c>
      <c r="E32" s="6">
        <v>13034.112732386575</v>
      </c>
      <c r="F32" s="145">
        <v>8717</v>
      </c>
    </row>
    <row r="33" spans="1:6" x14ac:dyDescent="0.2">
      <c r="A33" s="7" t="s">
        <v>27</v>
      </c>
      <c r="B33" s="6">
        <v>165000000.00000003</v>
      </c>
      <c r="C33" s="6">
        <v>60000000.000000007</v>
      </c>
      <c r="D33" s="6">
        <v>75000000.000000015</v>
      </c>
      <c r="E33" s="6">
        <v>299999999.99999994</v>
      </c>
      <c r="F33" s="95"/>
    </row>
  </sheetData>
  <pageMargins left="0.70866141732283472" right="0.70866141732283472" top="0.74803149606299213" bottom="0.74803149606299213" header="0.31496062992125984" footer="0.31496062992125984"/>
  <pageSetup paperSize="9" scale="8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
  <sheetViews>
    <sheetView showGridLines="0" workbookViewId="0"/>
  </sheetViews>
  <sheetFormatPr defaultRowHeight="15" x14ac:dyDescent="0.2"/>
  <cols>
    <col min="1" max="1" width="46.88671875" customWidth="1"/>
    <col min="2" max="5" width="10.88671875" customWidth="1"/>
    <col min="6" max="6" width="9.21875" bestFit="1" customWidth="1"/>
  </cols>
  <sheetData>
    <row r="1" spans="1:12" ht="15.75" x14ac:dyDescent="0.25">
      <c r="B1" s="13"/>
      <c r="C1" s="13"/>
      <c r="D1" s="13"/>
      <c r="E1" s="13"/>
      <c r="F1" s="96"/>
    </row>
    <row r="2" spans="1:12" ht="15.75" x14ac:dyDescent="0.25">
      <c r="A2" s="1" t="s">
        <v>239</v>
      </c>
      <c r="B2" s="13"/>
      <c r="C2" s="13"/>
      <c r="D2" s="2"/>
      <c r="F2" s="96"/>
      <c r="H2" s="127" t="str">
        <f ca="1">MID(CELL("filename",H2),FIND("]",CELL("filename",H2))+1,255)</f>
        <v>1.5</v>
      </c>
    </row>
    <row r="3" spans="1:12" ht="15.75" x14ac:dyDescent="0.25">
      <c r="A3" s="2" t="s">
        <v>0</v>
      </c>
      <c r="B3" s="13"/>
      <c r="C3" s="13"/>
      <c r="D3" s="13"/>
      <c r="E3" s="13"/>
      <c r="F3" s="96"/>
      <c r="H3" s="59"/>
      <c r="I3" s="59"/>
      <c r="J3" s="59"/>
      <c r="K3" s="59"/>
      <c r="L3" s="59"/>
    </row>
    <row r="4" spans="1:12" x14ac:dyDescent="0.2">
      <c r="K4" s="54"/>
    </row>
    <row r="5" spans="1:12" ht="33.75" customHeight="1" x14ac:dyDescent="0.2">
      <c r="A5" s="3" t="s">
        <v>2</v>
      </c>
      <c r="B5" s="3" t="s">
        <v>166</v>
      </c>
      <c r="C5" s="3" t="s">
        <v>167</v>
      </c>
      <c r="D5" s="3" t="s">
        <v>30</v>
      </c>
      <c r="E5" s="3" t="s">
        <v>31</v>
      </c>
      <c r="F5" s="141" t="s">
        <v>1</v>
      </c>
    </row>
    <row r="6" spans="1:12" x14ac:dyDescent="0.2">
      <c r="A6" s="4" t="s">
        <v>6</v>
      </c>
      <c r="B6" s="5">
        <v>90333120.487011299</v>
      </c>
      <c r="C6" s="5">
        <v>89789764.167413011</v>
      </c>
      <c r="D6" s="5">
        <v>-543356.31959828734</v>
      </c>
      <c r="E6" s="130">
        <v>-6.0150287809045055E-3</v>
      </c>
      <c r="F6" s="143">
        <v>7001</v>
      </c>
    </row>
    <row r="7" spans="1:12" x14ac:dyDescent="0.2">
      <c r="A7" s="4" t="s">
        <v>37</v>
      </c>
      <c r="B7" s="5">
        <v>60533014.75615564</v>
      </c>
      <c r="C7" s="5">
        <v>60069675.608378306</v>
      </c>
      <c r="D7" s="5">
        <v>-463339.14777733386</v>
      </c>
      <c r="E7" s="130">
        <v>-7.6543213590764799E-3</v>
      </c>
      <c r="F7" s="143">
        <v>7007</v>
      </c>
    </row>
    <row r="8" spans="1:12" x14ac:dyDescent="0.2">
      <c r="A8" s="4" t="s">
        <v>7</v>
      </c>
      <c r="B8" s="5">
        <v>40407744.217904776</v>
      </c>
      <c r="C8" s="5">
        <v>40143949.178818069</v>
      </c>
      <c r="D8" s="5">
        <v>-263795.03908670694</v>
      </c>
      <c r="E8" s="130">
        <v>-6.5283287694594613E-3</v>
      </c>
      <c r="F8" s="143">
        <v>7003</v>
      </c>
    </row>
    <row r="9" spans="1:12" x14ac:dyDescent="0.2">
      <c r="A9" s="4" t="s">
        <v>8</v>
      </c>
      <c r="B9" s="5">
        <v>31254588.326930258</v>
      </c>
      <c r="C9" s="5">
        <v>32850095.882450789</v>
      </c>
      <c r="D9" s="5">
        <v>1595507.5555205308</v>
      </c>
      <c r="E9" s="130">
        <v>5.1048746469835114E-2</v>
      </c>
      <c r="F9" s="143">
        <v>7004</v>
      </c>
    </row>
    <row r="10" spans="1:12" x14ac:dyDescent="0.2">
      <c r="A10" s="4" t="s">
        <v>36</v>
      </c>
      <c r="B10" s="5">
        <v>28847070.45114655</v>
      </c>
      <c r="C10" s="5">
        <v>28698374.229684565</v>
      </c>
      <c r="D10" s="5">
        <v>-148696.22146198526</v>
      </c>
      <c r="E10" s="130">
        <v>-5.1546385520778318E-3</v>
      </c>
      <c r="F10" s="143">
        <v>7005</v>
      </c>
    </row>
    <row r="11" spans="1:12" x14ac:dyDescent="0.2">
      <c r="A11" s="4" t="s">
        <v>9</v>
      </c>
      <c r="B11" s="5">
        <v>16035848.251542382</v>
      </c>
      <c r="C11" s="5">
        <v>15788108.053760923</v>
      </c>
      <c r="D11" s="5">
        <v>-247740.1977814585</v>
      </c>
      <c r="E11" s="130">
        <v>-1.5449148301689E-2</v>
      </c>
      <c r="F11" s="143">
        <v>7002</v>
      </c>
    </row>
    <row r="12" spans="1:12" x14ac:dyDescent="0.2">
      <c r="A12" s="4" t="s">
        <v>11</v>
      </c>
      <c r="B12" s="5">
        <v>14153771.48118346</v>
      </c>
      <c r="C12" s="5">
        <v>14578096.63295453</v>
      </c>
      <c r="D12" s="5">
        <v>424325.15177107044</v>
      </c>
      <c r="E12" s="130">
        <v>2.9979652584838166E-2</v>
      </c>
      <c r="F12" s="143">
        <v>7008</v>
      </c>
    </row>
    <row r="13" spans="1:12" x14ac:dyDescent="0.2">
      <c r="A13" s="4" t="s">
        <v>10</v>
      </c>
      <c r="B13" s="5">
        <v>10263313.263821784</v>
      </c>
      <c r="C13" s="5">
        <v>10119377.38559195</v>
      </c>
      <c r="D13" s="5">
        <v>-143935.87822983414</v>
      </c>
      <c r="E13" s="130">
        <v>-1.4024309161175915E-2</v>
      </c>
      <c r="F13" s="143">
        <v>7006</v>
      </c>
    </row>
    <row r="14" spans="1:12" x14ac:dyDescent="0.2">
      <c r="A14" s="4" t="s">
        <v>12</v>
      </c>
      <c r="B14" s="5">
        <v>3041595.4240137665</v>
      </c>
      <c r="C14" s="5">
        <v>3188902.8076281734</v>
      </c>
      <c r="D14" s="5">
        <v>147307.38361440692</v>
      </c>
      <c r="E14" s="130">
        <v>4.8430959111588998E-2</v>
      </c>
      <c r="F14" s="143">
        <v>6004</v>
      </c>
    </row>
    <row r="15" spans="1:12" x14ac:dyDescent="0.2">
      <c r="A15" s="4" t="s">
        <v>14</v>
      </c>
      <c r="B15" s="5">
        <v>1137612.3973857141</v>
      </c>
      <c r="C15" s="5">
        <v>1096680.3367353312</v>
      </c>
      <c r="D15" s="5">
        <v>-40932.060650382889</v>
      </c>
      <c r="E15" s="130">
        <v>-3.5980673860839293E-2</v>
      </c>
      <c r="F15" s="143">
        <v>6013</v>
      </c>
    </row>
    <row r="16" spans="1:12" x14ac:dyDescent="0.2">
      <c r="A16" s="4" t="s">
        <v>13</v>
      </c>
      <c r="B16" s="5">
        <v>648967.76351198019</v>
      </c>
      <c r="C16" s="5">
        <v>670165.49476525816</v>
      </c>
      <c r="D16" s="5">
        <v>21197.731253277976</v>
      </c>
      <c r="E16" s="130">
        <v>3.2663766130020817E-2</v>
      </c>
      <c r="F16" s="143">
        <v>6019</v>
      </c>
    </row>
    <row r="17" spans="1:6" x14ac:dyDescent="0.2">
      <c r="A17" s="4" t="s">
        <v>19</v>
      </c>
      <c r="B17" s="5">
        <v>635352.74040585675</v>
      </c>
      <c r="C17" s="5">
        <v>600959.78408690728</v>
      </c>
      <c r="D17" s="5">
        <v>-34392.956318949466</v>
      </c>
      <c r="E17" s="130">
        <v>-5.4132065751348775E-2</v>
      </c>
      <c r="F17" s="143">
        <v>6007</v>
      </c>
    </row>
    <row r="18" spans="1:6" x14ac:dyDescent="0.2">
      <c r="A18" s="14" t="s">
        <v>39</v>
      </c>
      <c r="B18" s="5">
        <v>664019.67935169605</v>
      </c>
      <c r="C18" s="5">
        <v>506737.94470301666</v>
      </c>
      <c r="D18" s="5">
        <v>-157281.73464867938</v>
      </c>
      <c r="E18" s="130">
        <v>-0.23686306225477932</v>
      </c>
      <c r="F18" s="143">
        <v>9386</v>
      </c>
    </row>
    <row r="19" spans="1:6" x14ac:dyDescent="0.2">
      <c r="A19" s="4" t="s">
        <v>16</v>
      </c>
      <c r="B19" s="5">
        <v>480579.98144247691</v>
      </c>
      <c r="C19" s="5">
        <v>459807.70147928572</v>
      </c>
      <c r="D19" s="5">
        <v>-20772.279963191191</v>
      </c>
      <c r="E19" s="130">
        <v>-4.3223356705043139E-2</v>
      </c>
      <c r="F19" s="143">
        <v>6006</v>
      </c>
    </row>
    <row r="20" spans="1:6" x14ac:dyDescent="0.2">
      <c r="A20" s="4" t="s">
        <v>15</v>
      </c>
      <c r="B20" s="5">
        <v>391262.18696271424</v>
      </c>
      <c r="C20" s="5">
        <v>376772.04378375813</v>
      </c>
      <c r="D20" s="5">
        <v>-14490.143178956117</v>
      </c>
      <c r="E20" s="130">
        <v>-3.7034356147319113E-2</v>
      </c>
      <c r="F20" s="143">
        <v>6010</v>
      </c>
    </row>
    <row r="21" spans="1:6" x14ac:dyDescent="0.2">
      <c r="A21" s="4" t="s">
        <v>17</v>
      </c>
      <c r="B21" s="5">
        <v>269139.04010837432</v>
      </c>
      <c r="C21" s="5">
        <v>212894.9677731283</v>
      </c>
      <c r="D21" s="5">
        <v>-56244.072335246019</v>
      </c>
      <c r="E21" s="130">
        <v>-0.20897775481623995</v>
      </c>
      <c r="F21" s="143">
        <v>8509</v>
      </c>
    </row>
    <row r="22" spans="1:6" x14ac:dyDescent="0.2">
      <c r="A22" s="4" t="s">
        <v>20</v>
      </c>
      <c r="B22" s="5">
        <v>185166.1593033052</v>
      </c>
      <c r="C22" s="5">
        <v>166582.18052596183</v>
      </c>
      <c r="D22" s="5">
        <v>-18583.978777343378</v>
      </c>
      <c r="E22" s="130">
        <v>-0.10036379675026103</v>
      </c>
      <c r="F22" s="143">
        <v>6014</v>
      </c>
    </row>
    <row r="23" spans="1:6" x14ac:dyDescent="0.2">
      <c r="A23" s="4" t="s">
        <v>40</v>
      </c>
      <c r="B23" s="5">
        <v>174758.37877303071</v>
      </c>
      <c r="C23" s="5">
        <v>129904.84439233918</v>
      </c>
      <c r="D23" s="5">
        <v>-44853.534380691533</v>
      </c>
      <c r="E23" s="130">
        <v>-0.2566602797279639</v>
      </c>
      <c r="F23" s="143">
        <v>6008</v>
      </c>
    </row>
    <row r="24" spans="1:6" x14ac:dyDescent="0.2">
      <c r="A24" s="4" t="s">
        <v>18</v>
      </c>
      <c r="B24" s="5">
        <v>160599.05540898023</v>
      </c>
      <c r="C24" s="5">
        <v>146970.6449986946</v>
      </c>
      <c r="D24" s="5">
        <v>-13628.410410285636</v>
      </c>
      <c r="E24" s="130">
        <v>-8.4859841644645037E-2</v>
      </c>
      <c r="F24" s="143">
        <v>6022</v>
      </c>
    </row>
    <row r="25" spans="1:6" x14ac:dyDescent="0.2">
      <c r="A25" s="4" t="s">
        <v>21</v>
      </c>
      <c r="B25" s="5">
        <v>94420.099806851067</v>
      </c>
      <c r="C25" s="5">
        <v>84334.474552199565</v>
      </c>
      <c r="D25" s="5">
        <v>-10085.625254651502</v>
      </c>
      <c r="E25" s="130">
        <v>-0.10681650702851402</v>
      </c>
      <c r="F25" s="143">
        <v>8563</v>
      </c>
    </row>
    <row r="26" spans="1:6" x14ac:dyDescent="0.2">
      <c r="A26" s="4" t="s">
        <v>22</v>
      </c>
      <c r="B26" s="5">
        <v>95025.715483209526</v>
      </c>
      <c r="C26" s="5">
        <v>99510.083974894704</v>
      </c>
      <c r="D26" s="5">
        <v>4484.368491685178</v>
      </c>
      <c r="E26" s="130">
        <v>4.7191104732881899E-2</v>
      </c>
      <c r="F26" s="143">
        <v>6012</v>
      </c>
    </row>
    <row r="27" spans="1:6" x14ac:dyDescent="0.2">
      <c r="A27" s="4" t="s">
        <v>23</v>
      </c>
      <c r="B27" s="5">
        <v>48877.922746449658</v>
      </c>
      <c r="C27" s="5">
        <v>52115.235562704984</v>
      </c>
      <c r="D27" s="5">
        <v>3237.3128162553257</v>
      </c>
      <c r="E27" s="130">
        <v>6.6232618621061876E-2</v>
      </c>
      <c r="F27" s="143">
        <v>8979</v>
      </c>
    </row>
    <row r="28" spans="1:6" x14ac:dyDescent="0.2">
      <c r="A28" s="4" t="s">
        <v>25</v>
      </c>
      <c r="B28" s="5">
        <v>37798.926923921077</v>
      </c>
      <c r="C28" s="5">
        <v>37798.926923921077</v>
      </c>
      <c r="D28" s="5">
        <v>0</v>
      </c>
      <c r="E28" s="130">
        <v>0</v>
      </c>
      <c r="F28" s="143">
        <v>8530</v>
      </c>
    </row>
    <row r="29" spans="1:6" x14ac:dyDescent="0.2">
      <c r="A29" s="4" t="s">
        <v>41</v>
      </c>
      <c r="B29" s="5">
        <v>36548.359028858351</v>
      </c>
      <c r="C29" s="5">
        <v>57428.83431232904</v>
      </c>
      <c r="D29" s="5">
        <v>20880.475283470689</v>
      </c>
      <c r="E29" s="130">
        <v>0.57131088339653224</v>
      </c>
      <c r="F29" s="143">
        <v>8396</v>
      </c>
    </row>
    <row r="30" spans="1:6" x14ac:dyDescent="0.2">
      <c r="A30" s="4" t="s">
        <v>24</v>
      </c>
      <c r="B30" s="5">
        <v>37219.651815732475</v>
      </c>
      <c r="C30" s="5">
        <v>38998.80318409804</v>
      </c>
      <c r="D30" s="5">
        <v>1779.1513683655648</v>
      </c>
      <c r="E30" s="130">
        <v>4.780139742235661E-2</v>
      </c>
      <c r="F30" s="143">
        <v>8694</v>
      </c>
    </row>
    <row r="31" spans="1:6" x14ac:dyDescent="0.2">
      <c r="A31" s="4" t="s">
        <v>42</v>
      </c>
      <c r="B31" s="5">
        <v>19551.169098579863</v>
      </c>
      <c r="C31" s="5">
        <v>22959.638833488112</v>
      </c>
      <c r="D31" s="5">
        <v>3408.4697349082489</v>
      </c>
      <c r="E31" s="130">
        <v>0.17433585263992371</v>
      </c>
      <c r="F31" s="143">
        <v>8619</v>
      </c>
    </row>
    <row r="32" spans="1:6" x14ac:dyDescent="0.2">
      <c r="A32" s="4" t="s">
        <v>26</v>
      </c>
      <c r="B32" s="5">
        <v>13034.112732386575</v>
      </c>
      <c r="C32" s="5">
        <v>13034.112732386575</v>
      </c>
      <c r="D32" s="5">
        <v>0</v>
      </c>
      <c r="E32" s="130">
        <v>0</v>
      </c>
      <c r="F32" s="143">
        <v>8717</v>
      </c>
    </row>
    <row r="33" spans="1:6" x14ac:dyDescent="0.2">
      <c r="A33" s="7" t="s">
        <v>27</v>
      </c>
      <c r="B33" s="6">
        <v>299999999.99999994</v>
      </c>
      <c r="C33" s="6">
        <v>299999999.99999994</v>
      </c>
      <c r="D33" s="10">
        <v>-1.201988197863102E-8</v>
      </c>
      <c r="E33" s="11">
        <v>-4.0066273262103405E-17</v>
      </c>
      <c r="F33" s="144"/>
    </row>
  </sheetData>
  <pageMargins left="0.70866141732283472" right="0.70866141732283472" top="0.74803149606299213" bottom="0.74803149606299213" header="0.31496062992125984" footer="0.31496062992125984"/>
  <pageSetup paperSize="9" scale="87"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
  <sheetViews>
    <sheetView showGridLines="0" workbookViewId="0"/>
  </sheetViews>
  <sheetFormatPr defaultRowHeight="15" x14ac:dyDescent="0.2"/>
  <cols>
    <col min="1" max="1" width="46.88671875" customWidth="1"/>
    <col min="2" max="4" width="14" customWidth="1"/>
    <col min="5" max="5" width="11.21875" customWidth="1"/>
    <col min="11" max="11" width="15.6640625" customWidth="1"/>
    <col min="12" max="12" width="14.109375" customWidth="1"/>
  </cols>
  <sheetData>
    <row r="1" spans="1:12" ht="15.75" x14ac:dyDescent="0.25">
      <c r="B1" s="13"/>
      <c r="C1" s="13"/>
      <c r="D1" s="13"/>
      <c r="E1" s="13"/>
    </row>
    <row r="2" spans="1:12" ht="15.75" x14ac:dyDescent="0.25">
      <c r="A2" s="1" t="s">
        <v>240</v>
      </c>
      <c r="B2" s="13"/>
      <c r="C2" s="13"/>
      <c r="D2" s="2"/>
      <c r="H2" s="127" t="str">
        <f ca="1">MID(CELL("filename",H2),FIND("]",CELL("filename",H2))+1,255)</f>
        <v>1.6</v>
      </c>
    </row>
    <row r="3" spans="1:12" ht="15.75" x14ac:dyDescent="0.25">
      <c r="A3" s="2" t="s">
        <v>0</v>
      </c>
      <c r="B3" s="13"/>
      <c r="C3" s="13"/>
      <c r="D3" s="13"/>
      <c r="E3" s="13"/>
    </row>
    <row r="5" spans="1:12" ht="29.25" customHeight="1" x14ac:dyDescent="0.2">
      <c r="A5" s="3" t="s">
        <v>2</v>
      </c>
      <c r="B5" s="3" t="s">
        <v>184</v>
      </c>
      <c r="C5" s="3" t="s">
        <v>168</v>
      </c>
      <c r="D5" s="3" t="s">
        <v>30</v>
      </c>
      <c r="E5" s="3" t="s">
        <v>31</v>
      </c>
      <c r="F5" s="126" t="s">
        <v>1</v>
      </c>
      <c r="I5" s="59"/>
      <c r="J5" s="59"/>
      <c r="K5" s="59"/>
      <c r="L5" s="59"/>
    </row>
    <row r="6" spans="1:12" x14ac:dyDescent="0.2">
      <c r="A6" s="4" t="s">
        <v>6</v>
      </c>
      <c r="B6" s="5">
        <v>48820603.863177411</v>
      </c>
      <c r="C6" s="5">
        <v>46697968.912604481</v>
      </c>
      <c r="D6" s="9">
        <v>-2122634.9505729303</v>
      </c>
      <c r="E6" s="130">
        <v>-4.3478260869565202E-2</v>
      </c>
      <c r="F6" s="125">
        <v>7001</v>
      </c>
      <c r="I6" s="59"/>
      <c r="J6" s="59"/>
      <c r="K6" s="60"/>
      <c r="L6" s="60"/>
    </row>
    <row r="7" spans="1:12" x14ac:dyDescent="0.2">
      <c r="A7" s="4" t="s">
        <v>37</v>
      </c>
      <c r="B7" s="5">
        <v>36856507.814835936</v>
      </c>
      <c r="C7" s="5">
        <v>35254050.95332133</v>
      </c>
      <c r="D7" s="9">
        <v>-1602456.8615146056</v>
      </c>
      <c r="E7" s="130">
        <v>-4.3478260869565209E-2</v>
      </c>
      <c r="F7" s="125">
        <v>7007</v>
      </c>
      <c r="I7" s="59"/>
      <c r="J7" s="59"/>
      <c r="K7" s="60"/>
      <c r="L7" s="60"/>
    </row>
    <row r="8" spans="1:12" x14ac:dyDescent="0.2">
      <c r="A8" s="4" t="s">
        <v>7</v>
      </c>
      <c r="B8" s="5">
        <v>24163877.67728788</v>
      </c>
      <c r="C8" s="5">
        <v>23113274.300014492</v>
      </c>
      <c r="D8" s="9">
        <v>-1050603.3772733882</v>
      </c>
      <c r="E8" s="130">
        <v>-4.3478260869565306E-2</v>
      </c>
      <c r="F8" s="125">
        <v>7003</v>
      </c>
      <c r="I8" s="59"/>
      <c r="J8" s="59"/>
      <c r="K8" s="60"/>
      <c r="L8" s="60"/>
    </row>
    <row r="9" spans="1:12" x14ac:dyDescent="0.2">
      <c r="A9" s="4" t="s">
        <v>8</v>
      </c>
      <c r="B9" s="5">
        <v>17692378.23154534</v>
      </c>
      <c r="C9" s="5">
        <v>16923144.395391196</v>
      </c>
      <c r="D9" s="9">
        <v>-769233.83615414426</v>
      </c>
      <c r="E9" s="130">
        <v>-4.3478260869565161E-2</v>
      </c>
      <c r="F9" s="125">
        <v>7004</v>
      </c>
      <c r="I9" s="59"/>
      <c r="J9" s="59"/>
      <c r="K9" s="60"/>
      <c r="L9" s="60"/>
    </row>
    <row r="10" spans="1:12" x14ac:dyDescent="0.2">
      <c r="A10" s="4" t="s">
        <v>36</v>
      </c>
      <c r="B10" s="5">
        <v>16805333.79008051</v>
      </c>
      <c r="C10" s="5">
        <v>16074667.103555271</v>
      </c>
      <c r="D10" s="9">
        <v>-730666.68652523868</v>
      </c>
      <c r="E10" s="130">
        <v>-4.3478260869565168E-2</v>
      </c>
      <c r="F10" s="125">
        <v>7005</v>
      </c>
      <c r="I10" s="59"/>
      <c r="J10" s="59"/>
      <c r="K10" s="60"/>
      <c r="L10" s="60"/>
    </row>
    <row r="11" spans="1:12" x14ac:dyDescent="0.2">
      <c r="A11" s="4" t="s">
        <v>9</v>
      </c>
      <c r="B11" s="5">
        <v>9369359.3335236367</v>
      </c>
      <c r="C11" s="5">
        <v>8961995.8842399996</v>
      </c>
      <c r="D11" s="9">
        <v>-407363.44928363711</v>
      </c>
      <c r="E11" s="130">
        <v>-4.3478260869565293E-2</v>
      </c>
      <c r="F11" s="125">
        <v>7002</v>
      </c>
      <c r="I11" s="59"/>
      <c r="J11" s="59"/>
      <c r="K11" s="61"/>
      <c r="L11" s="61"/>
    </row>
    <row r="12" spans="1:12" x14ac:dyDescent="0.2">
      <c r="A12" s="4" t="s">
        <v>11</v>
      </c>
      <c r="B12" s="5">
        <v>8394176.4048860874</v>
      </c>
      <c r="C12" s="5">
        <v>8029212.2133693006</v>
      </c>
      <c r="D12" s="9">
        <v>-364964.19151678681</v>
      </c>
      <c r="E12" s="130">
        <v>-4.3478260869565265E-2</v>
      </c>
      <c r="F12" s="125">
        <v>7008</v>
      </c>
      <c r="I12" s="59"/>
      <c r="J12" s="59"/>
      <c r="K12" s="61"/>
      <c r="L12" s="61"/>
    </row>
    <row r="13" spans="1:12" x14ac:dyDescent="0.2">
      <c r="A13" s="4" t="s">
        <v>10</v>
      </c>
      <c r="B13" s="5">
        <v>4692378.3395046592</v>
      </c>
      <c r="C13" s="5">
        <v>4488361.8899609782</v>
      </c>
      <c r="D13" s="9">
        <v>-204016.449543681</v>
      </c>
      <c r="E13" s="130">
        <v>-4.3478260869565251E-2</v>
      </c>
      <c r="F13" s="125">
        <v>7006</v>
      </c>
      <c r="I13" s="59"/>
      <c r="J13" s="59"/>
      <c r="K13" s="61"/>
      <c r="L13" s="61"/>
    </row>
    <row r="14" spans="1:12" x14ac:dyDescent="0.2">
      <c r="A14" s="4" t="s">
        <v>12</v>
      </c>
      <c r="B14" s="5">
        <v>2131570.6544201928</v>
      </c>
      <c r="C14" s="5">
        <v>2038893.6694454015</v>
      </c>
      <c r="D14" s="9">
        <v>-92676.984974791296</v>
      </c>
      <c r="E14" s="130">
        <v>-4.3478260869565362E-2</v>
      </c>
      <c r="F14" s="125">
        <v>6004</v>
      </c>
      <c r="I14" s="59"/>
      <c r="J14" s="59"/>
      <c r="K14" s="61"/>
      <c r="L14" s="61"/>
    </row>
    <row r="15" spans="1:12" x14ac:dyDescent="0.2">
      <c r="A15" s="4" t="s">
        <v>14</v>
      </c>
      <c r="B15" s="5">
        <v>869893.1290014619</v>
      </c>
      <c r="C15" s="5">
        <v>832071.68861009402</v>
      </c>
      <c r="D15" s="9">
        <v>-37821.440391367883</v>
      </c>
      <c r="E15" s="130">
        <v>-4.3478260869565188E-2</v>
      </c>
      <c r="F15" s="125">
        <v>6013</v>
      </c>
      <c r="I15" s="59"/>
      <c r="J15" s="59"/>
      <c r="K15" s="59"/>
      <c r="L15" s="59"/>
    </row>
    <row r="16" spans="1:12" x14ac:dyDescent="0.2">
      <c r="A16" s="4" t="s">
        <v>19</v>
      </c>
      <c r="B16" s="5">
        <v>475260.77895216789</v>
      </c>
      <c r="C16" s="5">
        <v>454597.26682381274</v>
      </c>
      <c r="D16" s="9">
        <v>-20663.512128355156</v>
      </c>
      <c r="E16" s="130">
        <v>-4.3478260869565279E-2</v>
      </c>
      <c r="F16" s="125">
        <v>6007</v>
      </c>
      <c r="I16" s="59"/>
      <c r="J16" s="59"/>
      <c r="K16" s="59"/>
      <c r="L16" s="59"/>
    </row>
    <row r="17" spans="1:6" x14ac:dyDescent="0.2">
      <c r="A17" s="4" t="s">
        <v>16</v>
      </c>
      <c r="B17" s="5">
        <v>473046.46093683637</v>
      </c>
      <c r="C17" s="5">
        <v>452479.2235048</v>
      </c>
      <c r="D17" s="9">
        <v>-20567.237432036374</v>
      </c>
      <c r="E17" s="130">
        <v>-4.3478260869565237E-2</v>
      </c>
      <c r="F17" s="125">
        <v>6006</v>
      </c>
    </row>
    <row r="18" spans="1:6" x14ac:dyDescent="0.2">
      <c r="A18" s="4" t="s">
        <v>15</v>
      </c>
      <c r="B18" s="5">
        <v>389140.84137127188</v>
      </c>
      <c r="C18" s="5">
        <v>372221.67435512959</v>
      </c>
      <c r="D18" s="9">
        <v>-16919.167016142281</v>
      </c>
      <c r="E18" s="130">
        <v>-4.3478260869565286E-2</v>
      </c>
      <c r="F18" s="125">
        <v>6010</v>
      </c>
    </row>
    <row r="19" spans="1:6" x14ac:dyDescent="0.2">
      <c r="A19" s="4" t="s">
        <v>13</v>
      </c>
      <c r="B19" s="5">
        <v>288202.00630315678</v>
      </c>
      <c r="C19" s="5">
        <v>275671.48428997607</v>
      </c>
      <c r="D19" s="9">
        <v>-12530.522013180715</v>
      </c>
      <c r="E19" s="130">
        <v>-4.3478260869565168E-2</v>
      </c>
      <c r="F19" s="125">
        <v>6019</v>
      </c>
    </row>
    <row r="20" spans="1:6" x14ac:dyDescent="0.2">
      <c r="A20" s="4" t="s">
        <v>20</v>
      </c>
      <c r="B20" s="5">
        <v>160793.55434407803</v>
      </c>
      <c r="C20" s="5">
        <v>153802.53024216159</v>
      </c>
      <c r="D20" s="9">
        <v>-6991.0241019164387</v>
      </c>
      <c r="E20" s="130">
        <v>-4.347826086956523E-2</v>
      </c>
      <c r="F20" s="125">
        <v>6014</v>
      </c>
    </row>
    <row r="21" spans="1:6" x14ac:dyDescent="0.2">
      <c r="A21" s="4" t="s">
        <v>18</v>
      </c>
      <c r="B21" s="5">
        <v>152617.61090285372</v>
      </c>
      <c r="C21" s="5">
        <v>145982.06260272962</v>
      </c>
      <c r="D21" s="9">
        <v>-6635.5483001240937</v>
      </c>
      <c r="E21" s="130">
        <v>-4.3478260869565341E-2</v>
      </c>
      <c r="F21" s="125">
        <v>6022</v>
      </c>
    </row>
    <row r="22" spans="1:6" x14ac:dyDescent="0.2">
      <c r="A22" s="14" t="s">
        <v>39</v>
      </c>
      <c r="B22" s="5">
        <v>151663.7508347109</v>
      </c>
      <c r="C22" s="5">
        <v>145069.67471146261</v>
      </c>
      <c r="D22" s="9">
        <v>-6594.076123248291</v>
      </c>
      <c r="E22" s="130">
        <v>-4.3478260869565161E-2</v>
      </c>
      <c r="F22" s="125">
        <v>9386</v>
      </c>
    </row>
    <row r="23" spans="1:6" x14ac:dyDescent="0.2">
      <c r="A23" s="4" t="s">
        <v>17</v>
      </c>
      <c r="B23" s="5">
        <v>149756.03069842519</v>
      </c>
      <c r="C23" s="5">
        <v>143244.89892892845</v>
      </c>
      <c r="D23" s="9">
        <v>-6511.1317694967438</v>
      </c>
      <c r="E23" s="130">
        <v>-4.3478260869565195E-2</v>
      </c>
      <c r="F23" s="125">
        <v>8509</v>
      </c>
    </row>
    <row r="24" spans="1:6" x14ac:dyDescent="0.2">
      <c r="A24" s="4" t="s">
        <v>40</v>
      </c>
      <c r="B24" s="5">
        <v>121412.76010218094</v>
      </c>
      <c r="C24" s="5">
        <v>116133.94444556438</v>
      </c>
      <c r="D24" s="9">
        <v>-5278.8156566165562</v>
      </c>
      <c r="E24" s="130">
        <v>-4.3478260869565168E-2</v>
      </c>
      <c r="F24" s="125">
        <v>6008</v>
      </c>
    </row>
    <row r="25" spans="1:6" x14ac:dyDescent="0.2">
      <c r="A25" s="4" t="s">
        <v>22</v>
      </c>
      <c r="B25" s="5">
        <v>98792.649914793714</v>
      </c>
      <c r="C25" s="5">
        <v>94497.317309802675</v>
      </c>
      <c r="D25" s="9">
        <v>-4295.3326049910393</v>
      </c>
      <c r="E25" s="130">
        <v>-4.3478260869565299E-2</v>
      </c>
      <c r="F25" s="125">
        <v>6012</v>
      </c>
    </row>
    <row r="26" spans="1:6" x14ac:dyDescent="0.2">
      <c r="A26" s="4" t="s">
        <v>21</v>
      </c>
      <c r="B26" s="5">
        <v>70858.176490610655</v>
      </c>
      <c r="C26" s="5">
        <v>67777.3862084102</v>
      </c>
      <c r="D26" s="9">
        <v>-3080.7902822004544</v>
      </c>
      <c r="E26" s="130">
        <v>-4.3478260869565091E-2</v>
      </c>
      <c r="F26" s="125">
        <v>8563</v>
      </c>
    </row>
    <row r="27" spans="1:6" x14ac:dyDescent="0.2">
      <c r="A27" s="4" t="s">
        <v>23</v>
      </c>
      <c r="B27" s="5">
        <v>51099.646507651909</v>
      </c>
      <c r="C27" s="5">
        <v>48877.922746449658</v>
      </c>
      <c r="D27" s="9">
        <v>-2221.7237612022509</v>
      </c>
      <c r="E27" s="130">
        <v>-4.3478260869565098E-2</v>
      </c>
      <c r="F27" s="125">
        <v>8979</v>
      </c>
    </row>
    <row r="28" spans="1:6" x14ac:dyDescent="0.2">
      <c r="A28" s="4" t="s">
        <v>25</v>
      </c>
      <c r="B28" s="5">
        <v>39517.059965917484</v>
      </c>
      <c r="C28" s="5">
        <v>37798.926923921077</v>
      </c>
      <c r="D28" s="9">
        <v>-1718.133041996407</v>
      </c>
      <c r="E28" s="130">
        <v>-4.3478260869565084E-2</v>
      </c>
      <c r="F28" s="125">
        <v>8530</v>
      </c>
    </row>
    <row r="29" spans="1:6" x14ac:dyDescent="0.2">
      <c r="A29" s="4" t="s">
        <v>41</v>
      </c>
      <c r="B29" s="5">
        <v>27253.144804081021</v>
      </c>
      <c r="C29" s="5">
        <v>26068.22546477315</v>
      </c>
      <c r="D29" s="9">
        <v>-1184.9193393078713</v>
      </c>
      <c r="E29" s="130">
        <v>-4.3478260869565244E-2</v>
      </c>
      <c r="F29" s="125">
        <v>8396</v>
      </c>
    </row>
    <row r="30" spans="1:6" x14ac:dyDescent="0.2">
      <c r="A30" s="4" t="s">
        <v>24</v>
      </c>
      <c r="B30" s="5">
        <v>20439.858603060766</v>
      </c>
      <c r="C30" s="5">
        <v>19551.169098579863</v>
      </c>
      <c r="D30" s="9">
        <v>-888.68950448090254</v>
      </c>
      <c r="E30" s="130">
        <v>-4.3478260869565202E-2</v>
      </c>
      <c r="F30" s="125">
        <v>8694</v>
      </c>
    </row>
    <row r="31" spans="1:6" x14ac:dyDescent="0.2">
      <c r="A31" s="4" t="s">
        <v>42</v>
      </c>
      <c r="B31" s="5">
        <v>20439.858603060766</v>
      </c>
      <c r="C31" s="5">
        <v>19551.169098579863</v>
      </c>
      <c r="D31" s="9">
        <v>-888.68950448090254</v>
      </c>
      <c r="E31" s="130">
        <v>-4.3478260869565202E-2</v>
      </c>
      <c r="F31" s="125">
        <v>8619</v>
      </c>
    </row>
    <row r="32" spans="1:6" x14ac:dyDescent="0.2">
      <c r="A32" s="4" t="s">
        <v>26</v>
      </c>
      <c r="B32" s="5">
        <v>13626.57240204051</v>
      </c>
      <c r="C32" s="5">
        <v>13034.112732386575</v>
      </c>
      <c r="D32" s="9">
        <v>-592.45966965393563</v>
      </c>
      <c r="E32" s="130">
        <v>-4.3478260869565244E-2</v>
      </c>
      <c r="F32" s="125">
        <v>8717</v>
      </c>
    </row>
    <row r="33" spans="1:6" x14ac:dyDescent="0.2">
      <c r="A33" s="7" t="s">
        <v>27</v>
      </c>
      <c r="B33" s="6">
        <v>172500000.00000003</v>
      </c>
      <c r="C33" s="6">
        <v>165000000.00000003</v>
      </c>
      <c r="D33" s="10">
        <v>-7500000.0000000009</v>
      </c>
      <c r="E33" s="131">
        <v>-4.3478260869565216E-2</v>
      </c>
      <c r="F33" s="125"/>
    </row>
  </sheetData>
  <pageMargins left="0.70866141732283472" right="0.70866141732283472" top="0.74803149606299213" bottom="0.74803149606299213" header="0.31496062992125984" footer="0.31496062992125984"/>
  <pageSetup paperSize="9" scale="85"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3"/>
  <sheetViews>
    <sheetView showGridLines="0" workbookViewId="0"/>
  </sheetViews>
  <sheetFormatPr defaultRowHeight="15" x14ac:dyDescent="0.2"/>
  <cols>
    <col min="1" max="1" width="46.88671875" customWidth="1"/>
    <col min="2" max="2" width="7.6640625" bestFit="1" customWidth="1"/>
    <col min="3" max="3" width="13.77734375" customWidth="1"/>
    <col min="4" max="4" width="12.33203125" customWidth="1"/>
    <col min="5" max="5" width="10.33203125" bestFit="1" customWidth="1"/>
  </cols>
  <sheetData>
    <row r="1" spans="1:8" ht="15.75" x14ac:dyDescent="0.25">
      <c r="B1" s="13"/>
      <c r="C1" s="13"/>
      <c r="D1" s="13"/>
      <c r="E1" s="13"/>
    </row>
    <row r="2" spans="1:8" ht="15.75" x14ac:dyDescent="0.25">
      <c r="A2" s="1" t="s">
        <v>241</v>
      </c>
      <c r="B2" s="13"/>
      <c r="C2" s="13"/>
      <c r="D2" s="2"/>
      <c r="H2" s="127" t="str">
        <f ca="1">MID(CELL("filename",H2),FIND("]",CELL("filename",H2))+1,255)</f>
        <v>1.7</v>
      </c>
    </row>
    <row r="3" spans="1:8" ht="15.75" x14ac:dyDescent="0.25">
      <c r="A3" s="2" t="s">
        <v>0</v>
      </c>
      <c r="B3" s="13"/>
      <c r="C3" s="13"/>
      <c r="D3" s="13"/>
      <c r="E3" s="13"/>
    </row>
    <row r="4" spans="1:8" x14ac:dyDescent="0.2">
      <c r="A4" s="2"/>
    </row>
    <row r="5" spans="1:8" ht="47.25" customHeight="1" x14ac:dyDescent="0.2">
      <c r="A5" s="3" t="s">
        <v>2</v>
      </c>
      <c r="B5" s="3" t="s">
        <v>32</v>
      </c>
      <c r="C5" s="3" t="s">
        <v>169</v>
      </c>
      <c r="D5" s="3" t="s">
        <v>170</v>
      </c>
      <c r="E5" s="3" t="s">
        <v>30</v>
      </c>
      <c r="F5" s="133" t="s">
        <v>1</v>
      </c>
    </row>
    <row r="6" spans="1:8" x14ac:dyDescent="0.2">
      <c r="A6" s="4" t="s">
        <v>6</v>
      </c>
      <c r="B6" s="8">
        <v>0.28301799340972406</v>
      </c>
      <c r="C6" s="5">
        <v>46697968.912604481</v>
      </c>
      <c r="D6" s="5">
        <v>46697968.912604481</v>
      </c>
      <c r="E6" s="9">
        <v>0</v>
      </c>
      <c r="F6" s="134">
        <v>7001</v>
      </c>
    </row>
    <row r="7" spans="1:8" x14ac:dyDescent="0.2">
      <c r="A7" s="4" t="s">
        <v>37</v>
      </c>
      <c r="B7" s="8">
        <v>0.21366091486861408</v>
      </c>
      <c r="C7" s="5">
        <v>35254050.95332133</v>
      </c>
      <c r="D7" s="5">
        <v>35254050.95332133</v>
      </c>
      <c r="E7" s="9">
        <v>0</v>
      </c>
      <c r="F7" s="134">
        <v>7007</v>
      </c>
    </row>
    <row r="8" spans="1:8" x14ac:dyDescent="0.2">
      <c r="A8" s="4" t="s">
        <v>7</v>
      </c>
      <c r="B8" s="8">
        <v>0.14008045030311811</v>
      </c>
      <c r="C8" s="5">
        <v>23113274.300014492</v>
      </c>
      <c r="D8" s="5">
        <v>23113274.300014492</v>
      </c>
      <c r="E8" s="9">
        <v>0</v>
      </c>
      <c r="F8" s="134">
        <v>7003</v>
      </c>
    </row>
    <row r="9" spans="1:8" x14ac:dyDescent="0.2">
      <c r="A9" s="4" t="s">
        <v>8</v>
      </c>
      <c r="B9" s="8">
        <v>0.10256451148721935</v>
      </c>
      <c r="C9" s="5">
        <v>16923144.395391196</v>
      </c>
      <c r="D9" s="5">
        <v>16923144.395391196</v>
      </c>
      <c r="E9" s="9">
        <v>0</v>
      </c>
      <c r="F9" s="134">
        <v>7004</v>
      </c>
    </row>
    <row r="10" spans="1:8" x14ac:dyDescent="0.2">
      <c r="A10" s="4" t="s">
        <v>36</v>
      </c>
      <c r="B10" s="8">
        <v>9.7422224870031937E-2</v>
      </c>
      <c r="C10" s="5">
        <v>16074667.103555271</v>
      </c>
      <c r="D10" s="5">
        <v>16074667.103555271</v>
      </c>
      <c r="E10" s="9">
        <v>0</v>
      </c>
      <c r="F10" s="134">
        <v>7005</v>
      </c>
    </row>
    <row r="11" spans="1:8" x14ac:dyDescent="0.2">
      <c r="A11" s="4" t="s">
        <v>9</v>
      </c>
      <c r="B11" s="8">
        <v>5.4315126571151499E-2</v>
      </c>
      <c r="C11" s="5">
        <v>8961995.8842399996</v>
      </c>
      <c r="D11" s="5">
        <v>8961995.8842399996</v>
      </c>
      <c r="E11" s="9">
        <v>0</v>
      </c>
      <c r="F11" s="134">
        <v>7002</v>
      </c>
    </row>
    <row r="12" spans="1:8" x14ac:dyDescent="0.2">
      <c r="A12" s="4" t="s">
        <v>11</v>
      </c>
      <c r="B12" s="8">
        <v>4.8661892202238176E-2</v>
      </c>
      <c r="C12" s="5">
        <v>8029212.2133693006</v>
      </c>
      <c r="D12" s="5">
        <v>8029212.2133693006</v>
      </c>
      <c r="E12" s="9">
        <v>0</v>
      </c>
      <c r="F12" s="134">
        <v>7008</v>
      </c>
    </row>
    <row r="13" spans="1:8" x14ac:dyDescent="0.2">
      <c r="A13" s="4" t="s">
        <v>10</v>
      </c>
      <c r="B13" s="8">
        <v>2.7202193272490773E-2</v>
      </c>
      <c r="C13" s="5">
        <v>4488361.8899609782</v>
      </c>
      <c r="D13" s="5">
        <v>4488361.8899609782</v>
      </c>
      <c r="E13" s="9">
        <v>0</v>
      </c>
      <c r="F13" s="134">
        <v>7006</v>
      </c>
    </row>
    <row r="14" spans="1:8" x14ac:dyDescent="0.2">
      <c r="A14" s="4" t="s">
        <v>12</v>
      </c>
      <c r="B14" s="8">
        <v>1.2356931329972128E-2</v>
      </c>
      <c r="C14" s="5">
        <v>2038893.6694454015</v>
      </c>
      <c r="D14" s="5">
        <v>2038893.6694454015</v>
      </c>
      <c r="E14" s="9">
        <v>0</v>
      </c>
      <c r="F14" s="134">
        <v>6004</v>
      </c>
    </row>
    <row r="15" spans="1:8" x14ac:dyDescent="0.2">
      <c r="A15" s="4" t="s">
        <v>14</v>
      </c>
      <c r="B15" s="8">
        <v>5.042858718849054E-3</v>
      </c>
      <c r="C15" s="5">
        <v>832071.68861009402</v>
      </c>
      <c r="D15" s="5">
        <v>832071.68861009402</v>
      </c>
      <c r="E15" s="9">
        <v>0</v>
      </c>
      <c r="F15" s="134">
        <v>6013</v>
      </c>
    </row>
    <row r="16" spans="1:8" x14ac:dyDescent="0.2">
      <c r="A16" s="4" t="s">
        <v>19</v>
      </c>
      <c r="B16" s="8">
        <v>2.7551349504473495E-3</v>
      </c>
      <c r="C16" s="5">
        <v>454597.26682381274</v>
      </c>
      <c r="D16" s="5">
        <v>454597.26682381274</v>
      </c>
      <c r="E16" s="9">
        <v>0</v>
      </c>
      <c r="F16" s="134">
        <v>6007</v>
      </c>
    </row>
    <row r="17" spans="1:6" x14ac:dyDescent="0.2">
      <c r="A17" s="4" t="s">
        <v>16</v>
      </c>
      <c r="B17" s="8">
        <v>2.7422983242715148E-3</v>
      </c>
      <c r="C17" s="5">
        <v>452479.2235048</v>
      </c>
      <c r="D17" s="5">
        <v>452479.2235048</v>
      </c>
      <c r="E17" s="9">
        <v>0</v>
      </c>
      <c r="F17" s="134">
        <v>6006</v>
      </c>
    </row>
    <row r="18" spans="1:6" x14ac:dyDescent="0.2">
      <c r="A18" s="4" t="s">
        <v>15</v>
      </c>
      <c r="B18" s="8">
        <v>2.2558889354856336E-3</v>
      </c>
      <c r="C18" s="5">
        <v>372221.67435512959</v>
      </c>
      <c r="D18" s="5">
        <v>372221.67435512959</v>
      </c>
      <c r="E18" s="9">
        <v>0</v>
      </c>
      <c r="F18" s="134">
        <v>6010</v>
      </c>
    </row>
    <row r="19" spans="1:6" x14ac:dyDescent="0.2">
      <c r="A19" s="4" t="s">
        <v>13</v>
      </c>
      <c r="B19" s="8">
        <v>1.6707362684240971E-3</v>
      </c>
      <c r="C19" s="5">
        <v>275671.48428997607</v>
      </c>
      <c r="D19" s="5">
        <v>275671.48428997607</v>
      </c>
      <c r="E19" s="9">
        <v>0</v>
      </c>
      <c r="F19" s="134">
        <v>6019</v>
      </c>
    </row>
    <row r="20" spans="1:6" x14ac:dyDescent="0.2">
      <c r="A20" s="4" t="s">
        <v>20</v>
      </c>
      <c r="B20" s="8">
        <v>9.3213654692219131E-4</v>
      </c>
      <c r="C20" s="5">
        <v>153802.53024216159</v>
      </c>
      <c r="D20" s="5">
        <v>153802.53024216159</v>
      </c>
      <c r="E20" s="9">
        <v>0</v>
      </c>
      <c r="F20" s="134">
        <v>6014</v>
      </c>
    </row>
    <row r="21" spans="1:6" x14ac:dyDescent="0.2">
      <c r="A21" s="4" t="s">
        <v>18</v>
      </c>
      <c r="B21" s="8">
        <v>8.8473977334987638E-4</v>
      </c>
      <c r="C21" s="5">
        <v>145982.06260272962</v>
      </c>
      <c r="D21" s="5">
        <v>145982.06260272962</v>
      </c>
      <c r="E21" s="9">
        <v>0</v>
      </c>
      <c r="F21" s="134">
        <v>6022</v>
      </c>
    </row>
    <row r="22" spans="1:6" x14ac:dyDescent="0.2">
      <c r="A22" s="14" t="s">
        <v>39</v>
      </c>
      <c r="B22" s="8">
        <v>8.7921014976643987E-4</v>
      </c>
      <c r="C22" s="5">
        <v>145069.67471146261</v>
      </c>
      <c r="D22" s="5">
        <v>145069.67471146261</v>
      </c>
      <c r="E22" s="9">
        <v>0</v>
      </c>
      <c r="F22" s="134">
        <v>9386</v>
      </c>
    </row>
    <row r="23" spans="1:6" x14ac:dyDescent="0.2">
      <c r="A23" s="4" t="s">
        <v>17</v>
      </c>
      <c r="B23" s="8">
        <v>8.681509025995662E-4</v>
      </c>
      <c r="C23" s="5">
        <v>143244.89892892845</v>
      </c>
      <c r="D23" s="5">
        <v>143244.89892892845</v>
      </c>
      <c r="E23" s="9">
        <v>0</v>
      </c>
      <c r="F23" s="134">
        <v>8509</v>
      </c>
    </row>
    <row r="24" spans="1:6" x14ac:dyDescent="0.2">
      <c r="A24" s="4" t="s">
        <v>40</v>
      </c>
      <c r="B24" s="8">
        <v>7.0384208754887493E-4</v>
      </c>
      <c r="C24" s="5">
        <v>116133.94444556438</v>
      </c>
      <c r="D24" s="5">
        <v>116133.94444556438</v>
      </c>
      <c r="E24" s="9">
        <v>0</v>
      </c>
      <c r="F24" s="134">
        <v>6008</v>
      </c>
    </row>
    <row r="25" spans="1:6" x14ac:dyDescent="0.2">
      <c r="A25" s="4" t="s">
        <v>22</v>
      </c>
      <c r="B25" s="8">
        <v>5.7271101399880401E-4</v>
      </c>
      <c r="C25" s="5">
        <v>94497.317309802675</v>
      </c>
      <c r="D25" s="5">
        <v>94497.317309802675</v>
      </c>
      <c r="E25" s="9">
        <v>0</v>
      </c>
      <c r="F25" s="134">
        <v>6012</v>
      </c>
    </row>
    <row r="26" spans="1:6" x14ac:dyDescent="0.2">
      <c r="A26" s="4" t="s">
        <v>21</v>
      </c>
      <c r="B26" s="8">
        <v>4.107720376267284E-4</v>
      </c>
      <c r="C26" s="5">
        <v>67777.3862084102</v>
      </c>
      <c r="D26" s="5">
        <v>67777.3862084102</v>
      </c>
      <c r="E26" s="9">
        <v>0</v>
      </c>
      <c r="F26" s="134">
        <v>8563</v>
      </c>
    </row>
    <row r="27" spans="1:6" x14ac:dyDescent="0.2">
      <c r="A27" s="4" t="s">
        <v>23</v>
      </c>
      <c r="B27" s="8">
        <v>2.9622983482696755E-4</v>
      </c>
      <c r="C27" s="5">
        <v>48877.922746449658</v>
      </c>
      <c r="D27" s="5">
        <v>48877.922746449658</v>
      </c>
      <c r="E27" s="9">
        <v>0</v>
      </c>
      <c r="F27" s="134">
        <v>8979</v>
      </c>
    </row>
    <row r="28" spans="1:6" x14ac:dyDescent="0.2">
      <c r="A28" s="4" t="s">
        <v>25</v>
      </c>
      <c r="B28" s="8">
        <v>2.2908440559952164E-4</v>
      </c>
      <c r="C28" s="5">
        <v>37798.926923921077</v>
      </c>
      <c r="D28" s="5">
        <v>37798.926923921077</v>
      </c>
      <c r="E28" s="9">
        <v>0</v>
      </c>
      <c r="F28" s="134">
        <v>8530</v>
      </c>
    </row>
    <row r="29" spans="1:6" x14ac:dyDescent="0.2">
      <c r="A29" s="4" t="s">
        <v>41</v>
      </c>
      <c r="B29" s="8">
        <v>1.5798924524104937E-4</v>
      </c>
      <c r="C29" s="5">
        <v>26068.22546477315</v>
      </c>
      <c r="D29" s="5">
        <v>26068.22546477315</v>
      </c>
      <c r="E29" s="9">
        <v>0</v>
      </c>
      <c r="F29" s="134">
        <v>8396</v>
      </c>
    </row>
    <row r="30" spans="1:6" x14ac:dyDescent="0.2">
      <c r="A30" s="4" t="s">
        <v>24</v>
      </c>
      <c r="B30" s="8">
        <v>1.1849193393078702E-4</v>
      </c>
      <c r="C30" s="5">
        <v>19551.169098579863</v>
      </c>
      <c r="D30" s="5">
        <v>19551.169098579863</v>
      </c>
      <c r="E30" s="9">
        <v>0</v>
      </c>
      <c r="F30" s="134">
        <v>8694</v>
      </c>
    </row>
    <row r="31" spans="1:6" x14ac:dyDescent="0.2">
      <c r="A31" s="4" t="s">
        <v>42</v>
      </c>
      <c r="B31" s="8">
        <v>1.1849193393078702E-4</v>
      </c>
      <c r="C31" s="5">
        <v>19551.169098579863</v>
      </c>
      <c r="D31" s="5">
        <v>19551.169098579863</v>
      </c>
      <c r="E31" s="9">
        <v>0</v>
      </c>
      <c r="F31" s="134">
        <v>8619</v>
      </c>
    </row>
    <row r="32" spans="1:6" x14ac:dyDescent="0.2">
      <c r="A32" s="4" t="s">
        <v>26</v>
      </c>
      <c r="B32" s="8">
        <v>7.8994622620524686E-5</v>
      </c>
      <c r="C32" s="5">
        <v>13034.112732386575</v>
      </c>
      <c r="D32" s="5">
        <v>13034.112732386575</v>
      </c>
      <c r="E32" s="9">
        <v>0</v>
      </c>
      <c r="F32" s="134">
        <v>8717</v>
      </c>
    </row>
    <row r="33" spans="1:6" x14ac:dyDescent="0.2">
      <c r="A33" s="7" t="s">
        <v>27</v>
      </c>
      <c r="B33" s="31">
        <v>0.99999999999999989</v>
      </c>
      <c r="C33" s="6">
        <v>165000000.00000003</v>
      </c>
      <c r="D33" s="6">
        <v>165000000.00000003</v>
      </c>
      <c r="E33" s="10">
        <v>0</v>
      </c>
      <c r="F33" s="132"/>
    </row>
  </sheetData>
  <pageMargins left="0.70866141732283472" right="0.70866141732283472" top="0.74803149606299213" bottom="0.74803149606299213" header="0.31496062992125984" footer="0.31496062992125984"/>
  <pageSetup paperSize="9" scale="73"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DC4691BF00A443899034738234036697" version="1.0.0">
  <systemFields>
    <field name="Objective-Id">
      <value order="0">A1461503</value>
    </field>
    <field name="Objective-Title">
      <value order="0">2016-PBRF-annual-reports-tables for publishing</value>
    </field>
    <field name="Objective-Description">
      <value order="0"/>
    </field>
    <field name="Objective-CreationStamp">
      <value order="0">2019-08-20T22:34:43Z</value>
    </field>
    <field name="Objective-IsApproved">
      <value order="0">false</value>
    </field>
    <field name="Objective-IsPublished">
      <value order="0">true</value>
    </field>
    <field name="Objective-DatePublished">
      <value order="0">2019-08-20T23:36:12Z</value>
    </field>
    <field name="Objective-ModificationStamp">
      <value order="0">2019-08-20T23:36:12Z</value>
    </field>
    <field name="Objective-Owner">
      <value order="0">Cindy Qin</value>
    </field>
    <field name="Objective-Path">
      <value order="0">Objective Global Folder:TEC Global Folder:Investment Management:Fund Management:2016 Calendar Year Investment:2016 Fund Management Publications</value>
    </field>
    <field name="Objective-Parent">
      <value order="0">2016 Fund Management Publications</value>
    </field>
    <field name="Objective-State">
      <value order="0">Published</value>
    </field>
    <field name="Objective-VersionId">
      <value order="0">vA3235033</value>
    </field>
    <field name="Objective-Version">
      <value order="0">1.0</value>
    </field>
    <field name="Objective-VersionNumber">
      <value order="0">1</value>
    </field>
    <field name="Objective-VersionComment">
      <value order="0"/>
    </field>
    <field name="Objective-FileNumber">
      <value order="0">qA82642</value>
    </field>
    <field name="Objective-Classification">
      <value order="0"/>
    </field>
    <field name="Objective-Caveats">
      <value order="0"/>
    </field>
  </systemFields>
  <catalogues>
    <catalogue name="Document Type Catalogue" type="type" ori="id:cA6">
      <field name="Objective-Fund Name">
        <value order="0"/>
      </field>
      <field name="Objective-Sub Sector">
        <value order="0"/>
      </field>
      <field name="Objective-Reference">
        <value order="0"/>
      </field>
      <field name="Objective-Financial Year">
        <value order="0"/>
      </field>
      <field name="Objective-EDUMIS Number">
        <value order="0"/>
      </field>
      <field name="Objective-Action">
        <value order="0"/>
      </field>
      <field name="Objective-Calendar Year">
        <value order="0"/>
      </field>
      <field name="Objective-Date">
        <value order="0"/>
      </field>
      <field name="Objective-Responsible">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DC4691BF00A44389903473823403669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Notes </vt:lpstr>
      <vt:lpstr>Table Index</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RDC</vt:lpstr>
    </vt:vector>
  </TitlesOfParts>
  <Company>Tertiary Education Commission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TEC</dc:creator>
  <cp:lastModifiedBy>Carolyn Lankow</cp:lastModifiedBy>
  <cp:lastPrinted>2019-03-04T20:18:08Z</cp:lastPrinted>
  <dcterms:created xsi:type="dcterms:W3CDTF">2013-01-31T01:18:16Z</dcterms:created>
  <dcterms:modified xsi:type="dcterms:W3CDTF">2019-08-21T00:18:39Z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A1461503</vt:lpwstr>
  </property>
  <property fmtid="{D5CDD505-2E9C-101B-9397-08002B2CF9AE}" pid="4" name="Objective-Title">
    <vt:lpwstr>2016-PBRF-annual-reports-tables for publishing</vt:lpwstr>
  </property>
  <property fmtid="{D5CDD505-2E9C-101B-9397-08002B2CF9AE}" pid="5" name="Objective-Comment">
    <vt:lpwstr/>
  </property>
  <property fmtid="{D5CDD505-2E9C-101B-9397-08002B2CF9AE}" pid="6" name="Objective-CreationStamp">
    <vt:filetime>2019-08-20T23:35:57Z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2019-08-20T23:36:12Z</vt:filetime>
  </property>
  <property fmtid="{D5CDD505-2E9C-101B-9397-08002B2CF9AE}" pid="10" name="Objective-ModificationStamp">
    <vt:filetime>2019-08-20T23:36:12Z</vt:filetime>
  </property>
  <property fmtid="{D5CDD505-2E9C-101B-9397-08002B2CF9AE}" pid="11" name="Objective-Owner">
    <vt:lpwstr>Cindy Qin</vt:lpwstr>
  </property>
  <property fmtid="{D5CDD505-2E9C-101B-9397-08002B2CF9AE}" pid="12" name="Objective-Path">
    <vt:lpwstr>Objective Global Folder:TEC Global Folder:Investment Management:Fund Management:2016 Calendar Year Investment:2016 Fund Management Publications:</vt:lpwstr>
  </property>
  <property fmtid="{D5CDD505-2E9C-101B-9397-08002B2CF9AE}" pid="13" name="Objective-Parent">
    <vt:lpwstr>2016 Fund Management Publications</vt:lpwstr>
  </property>
  <property fmtid="{D5CDD505-2E9C-101B-9397-08002B2CF9AE}" pid="14" name="Objective-State">
    <vt:lpwstr>Published</vt:lpwstr>
  </property>
  <property fmtid="{D5CDD505-2E9C-101B-9397-08002B2CF9AE}" pid="15" name="Objective-Version">
    <vt:lpwstr>1.0</vt:lpwstr>
  </property>
  <property fmtid="{D5CDD505-2E9C-101B-9397-08002B2CF9AE}" pid="16" name="Objective-VersionNumber">
    <vt:r8>1</vt:r8>
  </property>
  <property fmtid="{D5CDD505-2E9C-101B-9397-08002B2CF9AE}" pid="17" name="Objective-VersionComment">
    <vt:lpwstr>First version</vt:lpwstr>
  </property>
  <property fmtid="{D5CDD505-2E9C-101B-9397-08002B2CF9AE}" pid="18" name="Objective-FileNumber">
    <vt:lpwstr/>
  </property>
  <property fmtid="{D5CDD505-2E9C-101B-9397-08002B2CF9AE}" pid="19" name="Objective-Classification">
    <vt:lpwstr>[Inherited - none]</vt:lpwstr>
  </property>
  <property fmtid="{D5CDD505-2E9C-101B-9397-08002B2CF9AE}" pid="20" name="Objective-Caveats">
    <vt:lpwstr/>
  </property>
  <property fmtid="{D5CDD505-2E9C-101B-9397-08002B2CF9AE}" pid="21" name="Objective-Reference [system]">
    <vt:lpwstr/>
  </property>
  <property fmtid="{D5CDD505-2E9C-101B-9397-08002B2CF9AE}" pid="22" name="Objective-Date [system]">
    <vt:lpwstr/>
  </property>
  <property fmtid="{D5CDD505-2E9C-101B-9397-08002B2CF9AE}" pid="23" name="Objective-Action [system]">
    <vt:lpwstr/>
  </property>
  <property fmtid="{D5CDD505-2E9C-101B-9397-08002B2CF9AE}" pid="24" name="Objective-Responsible [system]">
    <vt:lpwstr/>
  </property>
  <property fmtid="{D5CDD505-2E9C-101B-9397-08002B2CF9AE}" pid="25" name="Objective-Financial Year [system]">
    <vt:lpwstr/>
  </property>
  <property fmtid="{D5CDD505-2E9C-101B-9397-08002B2CF9AE}" pid="26" name="Objective-Calendar Year [system]">
    <vt:lpwstr/>
  </property>
  <property fmtid="{D5CDD505-2E9C-101B-9397-08002B2CF9AE}" pid="27" name="Objective-EDUMIS Number [system]">
    <vt:lpwstr/>
  </property>
  <property fmtid="{D5CDD505-2E9C-101B-9397-08002B2CF9AE}" pid="28" name="Objective-Sub Sector [system]">
    <vt:lpwstr/>
  </property>
  <property fmtid="{D5CDD505-2E9C-101B-9397-08002B2CF9AE}" pid="29" name="Objective-Fund Name [system]">
    <vt:lpwstr/>
  </property>
  <property fmtid="{D5CDD505-2E9C-101B-9397-08002B2CF9AE}" pid="30" name="Objective-Description">
    <vt:lpwstr/>
  </property>
  <property fmtid="{D5CDD505-2E9C-101B-9397-08002B2CF9AE}" pid="31" name="Objective-VersionId">
    <vt:lpwstr>vA3235033</vt:lpwstr>
  </property>
  <property fmtid="{D5CDD505-2E9C-101B-9397-08002B2CF9AE}" pid="32" name="Objective-Fund Name">
    <vt:lpwstr/>
  </property>
  <property fmtid="{D5CDD505-2E9C-101B-9397-08002B2CF9AE}" pid="33" name="Objective-Sub Sector">
    <vt:lpwstr/>
  </property>
  <property fmtid="{D5CDD505-2E9C-101B-9397-08002B2CF9AE}" pid="34" name="Objective-Reference">
    <vt:lpwstr/>
  </property>
  <property fmtid="{D5CDD505-2E9C-101B-9397-08002B2CF9AE}" pid="35" name="Objective-Financial Year">
    <vt:lpwstr/>
  </property>
  <property fmtid="{D5CDD505-2E9C-101B-9397-08002B2CF9AE}" pid="36" name="Objective-EDUMIS Number">
    <vt:lpwstr/>
  </property>
  <property fmtid="{D5CDD505-2E9C-101B-9397-08002B2CF9AE}" pid="37" name="Objective-Action">
    <vt:lpwstr/>
  </property>
  <property fmtid="{D5CDD505-2E9C-101B-9397-08002B2CF9AE}" pid="38" name="Objective-Calendar Year">
    <vt:lpwstr/>
  </property>
  <property fmtid="{D5CDD505-2E9C-101B-9397-08002B2CF9AE}" pid="39" name="Objective-Date">
    <vt:lpwstr/>
  </property>
  <property fmtid="{D5CDD505-2E9C-101B-9397-08002B2CF9AE}" pid="40" name="Objective-Responsible">
    <vt:lpwstr/>
  </property>
</Properties>
</file>